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A Secretaria General 2024\SERVIASEAMOS\PAGO ABRIL 2024\"/>
    </mc:Choice>
  </mc:AlternateContent>
  <bookViews>
    <workbookView xWindow="0" yWindow="0" windowWidth="23040" windowHeight="7365"/>
  </bookViews>
  <sheets>
    <sheet name="Hoja1" sheetId="3" r:id="rId1"/>
  </sheets>
  <definedNames>
    <definedName name="_xlnm._FilterDatabase" localSheetId="0" hidden="1">Hoja1!$A$1:$AQ$406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35" i="3" l="1"/>
  <c r="AQ133" i="3"/>
  <c r="AQ132" i="3"/>
  <c r="AM362" i="3"/>
  <c r="AM359" i="3"/>
  <c r="AM356" i="3"/>
  <c r="AM353" i="3"/>
  <c r="AM351" i="3"/>
  <c r="AM342" i="3"/>
  <c r="AM341" i="3"/>
  <c r="AM340" i="3"/>
  <c r="AM282" i="3"/>
  <c r="AM251" i="3"/>
  <c r="AM249" i="3"/>
  <c r="AM247" i="3"/>
  <c r="AN247" i="3" s="1"/>
  <c r="AM209" i="3"/>
  <c r="AM207" i="3"/>
  <c r="AM195" i="3"/>
  <c r="AN195" i="3" s="1"/>
  <c r="AM191" i="3"/>
  <c r="AN191" i="3" s="1"/>
  <c r="AM190" i="3"/>
  <c r="AM186" i="3"/>
  <c r="AM179" i="3"/>
  <c r="AN179" i="3" s="1"/>
  <c r="AM177" i="3"/>
  <c r="AN177" i="3" s="1"/>
  <c r="AM176" i="3"/>
  <c r="AN176" i="3" s="1"/>
  <c r="AM172" i="3"/>
  <c r="AM170" i="3"/>
  <c r="AM164" i="3"/>
  <c r="AN164" i="3" s="1"/>
  <c r="AM163" i="3"/>
  <c r="AM162" i="3"/>
  <c r="AN162" i="3" s="1"/>
  <c r="AM161" i="3"/>
  <c r="AN161" i="3" s="1"/>
  <c r="AM160" i="3"/>
  <c r="AN160" i="3" s="1"/>
  <c r="AM159" i="3"/>
  <c r="AM158" i="3"/>
  <c r="AM156" i="3"/>
  <c r="AM153" i="3"/>
  <c r="AM145" i="3"/>
  <c r="AM140" i="3"/>
  <c r="AN140" i="3" s="1"/>
  <c r="AM138" i="3"/>
  <c r="AN138" i="3" s="1"/>
  <c r="AM135" i="3"/>
  <c r="AM133" i="3"/>
  <c r="AM132" i="3"/>
  <c r="AM129" i="3"/>
  <c r="AM127" i="3"/>
  <c r="AM122" i="3"/>
  <c r="AM120" i="3"/>
  <c r="AN120" i="3" s="1"/>
  <c r="AM114" i="3"/>
  <c r="AN114" i="3" s="1"/>
  <c r="AM108" i="3"/>
  <c r="AM104" i="3"/>
  <c r="AN104" i="3" s="1"/>
  <c r="AM103" i="3"/>
  <c r="AN103" i="3" s="1"/>
  <c r="AM102" i="3"/>
  <c r="AM101" i="3"/>
  <c r="AN101" i="3" s="1"/>
  <c r="AM100" i="3"/>
  <c r="AM98" i="3"/>
  <c r="AM96" i="3"/>
  <c r="AN96" i="3" s="1"/>
  <c r="AM95" i="3"/>
  <c r="AM94" i="3"/>
  <c r="AM92" i="3"/>
  <c r="AM89" i="3"/>
  <c r="AM87" i="3"/>
  <c r="AM86" i="3"/>
  <c r="AM84" i="3"/>
  <c r="AN84" i="3" s="1"/>
  <c r="AM81" i="3"/>
  <c r="AM80" i="3"/>
  <c r="AN80" i="3" s="1"/>
  <c r="AM79" i="3"/>
  <c r="AN79" i="3" s="1"/>
  <c r="AM78" i="3"/>
  <c r="AN78" i="3" s="1"/>
  <c r="AM77" i="3"/>
  <c r="AN77" i="3" s="1"/>
  <c r="AM75" i="3"/>
  <c r="AM74" i="3"/>
  <c r="AM72" i="3"/>
  <c r="AN72" i="3" s="1"/>
  <c r="AM71" i="3"/>
  <c r="AM70" i="3"/>
  <c r="AN70" i="3" s="1"/>
  <c r="AM69" i="3"/>
  <c r="AM68" i="3"/>
  <c r="AM67" i="3"/>
  <c r="AN67" i="3" s="1"/>
  <c r="AM66" i="3"/>
  <c r="AM65" i="3"/>
  <c r="AN65" i="3" s="1"/>
  <c r="AM64" i="3"/>
  <c r="AM63" i="3"/>
  <c r="AN63" i="3" s="1"/>
  <c r="AM62" i="3"/>
  <c r="AM57" i="3"/>
  <c r="AM54" i="3"/>
  <c r="AN54" i="3" s="1"/>
  <c r="AM52" i="3"/>
  <c r="AM51" i="3"/>
  <c r="AM50" i="3"/>
  <c r="AM46" i="3"/>
  <c r="AM32" i="3"/>
  <c r="AM29" i="3"/>
  <c r="AM28" i="3"/>
  <c r="AN28" i="3" s="1"/>
  <c r="AM27" i="3"/>
  <c r="AN27" i="3" s="1"/>
  <c r="AM23" i="3"/>
  <c r="AM21" i="3"/>
  <c r="AM17" i="3"/>
  <c r="AM13" i="3"/>
  <c r="AM9" i="3"/>
  <c r="AM7" i="3"/>
  <c r="AM3" i="3"/>
  <c r="AK406" i="3"/>
  <c r="AL406" i="3" s="1"/>
  <c r="AK400" i="3"/>
  <c r="AL400" i="3" s="1"/>
  <c r="AK398" i="3"/>
  <c r="AL398" i="3" s="1"/>
  <c r="AK396" i="3"/>
  <c r="AL396" i="3" s="1"/>
  <c r="AK392" i="3"/>
  <c r="AL392" i="3" s="1"/>
  <c r="AK390" i="3"/>
  <c r="AL390" i="3" s="1"/>
  <c r="AK388" i="3"/>
  <c r="AL388" i="3" s="1"/>
  <c r="AK386" i="3"/>
  <c r="AL386" i="3" s="1"/>
  <c r="AK384" i="3"/>
  <c r="AL384" i="3" s="1"/>
  <c r="AK376" i="3"/>
  <c r="AL376" i="3" s="1"/>
  <c r="AK374" i="3"/>
  <c r="AL374" i="3" s="1"/>
  <c r="AK369" i="3"/>
  <c r="AL369" i="3" s="1"/>
  <c r="AK367" i="3"/>
  <c r="AL367" i="3" s="1"/>
  <c r="AK362" i="3"/>
  <c r="AL362" i="3" s="1"/>
  <c r="AK359" i="3"/>
  <c r="AL359" i="3" s="1"/>
  <c r="AK356" i="3"/>
  <c r="AL356" i="3" s="1"/>
  <c r="AK353" i="3"/>
  <c r="AL353" i="3" s="1"/>
  <c r="AK351" i="3"/>
  <c r="AL351" i="3" s="1"/>
  <c r="AK342" i="3"/>
  <c r="AL342" i="3" s="1"/>
  <c r="K342" i="3"/>
  <c r="AK341" i="3"/>
  <c r="AL341" i="3" s="1"/>
  <c r="K341" i="3"/>
  <c r="AK340" i="3"/>
  <c r="AL340" i="3" s="1"/>
  <c r="K340" i="3"/>
  <c r="AK305" i="3"/>
  <c r="AL305" i="3" s="1"/>
  <c r="AK303" i="3"/>
  <c r="AL303" i="3" s="1"/>
  <c r="AK299" i="3"/>
  <c r="AL299" i="3" s="1"/>
  <c r="AK293" i="3"/>
  <c r="AL293" i="3" s="1"/>
  <c r="AK289" i="3"/>
  <c r="AL289" i="3" s="1"/>
  <c r="AK285" i="3"/>
  <c r="AL285" i="3" s="1"/>
  <c r="AK282" i="3"/>
  <c r="AL282" i="3" s="1"/>
  <c r="AK278" i="3"/>
  <c r="AL278" i="3" s="1"/>
  <c r="AK274" i="3"/>
  <c r="AL274" i="3" s="1"/>
  <c r="AK268" i="3"/>
  <c r="AL268" i="3" s="1"/>
  <c r="AK266" i="3"/>
  <c r="AL266" i="3" s="1"/>
  <c r="AK251" i="3"/>
  <c r="AL251" i="3" s="1"/>
  <c r="AK249" i="3"/>
  <c r="AL249" i="3" s="1"/>
  <c r="AK247" i="3"/>
  <c r="AL247" i="3" s="1"/>
  <c r="AK234" i="3"/>
  <c r="AL234" i="3" s="1"/>
  <c r="AK213" i="3"/>
  <c r="AL213" i="3" s="1"/>
  <c r="AK209" i="3"/>
  <c r="AL209" i="3" s="1"/>
  <c r="AK207" i="3"/>
  <c r="AL207" i="3" s="1"/>
  <c r="AK203" i="3"/>
  <c r="AL203" i="3" s="1"/>
  <c r="AK202" i="3"/>
  <c r="AL202" i="3" s="1"/>
  <c r="AK201" i="3"/>
  <c r="AL201" i="3" s="1"/>
  <c r="AK200" i="3"/>
  <c r="AL200" i="3" s="1"/>
  <c r="AK199" i="3"/>
  <c r="AL199" i="3" s="1"/>
  <c r="AK195" i="3"/>
  <c r="AL195" i="3" s="1"/>
  <c r="AK191" i="3"/>
  <c r="AL191" i="3" s="1"/>
  <c r="AK190" i="3"/>
  <c r="AL190" i="3" s="1"/>
  <c r="AK186" i="3"/>
  <c r="AL186" i="3" s="1"/>
  <c r="AK179" i="3"/>
  <c r="AL179" i="3" s="1"/>
  <c r="AK177" i="3"/>
  <c r="AL177" i="3" s="1"/>
  <c r="AK176" i="3"/>
  <c r="AL176" i="3" s="1"/>
  <c r="AK172" i="3"/>
  <c r="AL172" i="3" s="1"/>
  <c r="AK170" i="3"/>
  <c r="AL170" i="3" s="1"/>
  <c r="AK164" i="3"/>
  <c r="AL164" i="3" s="1"/>
  <c r="AK163" i="3"/>
  <c r="AL163" i="3" s="1"/>
  <c r="AK162" i="3"/>
  <c r="AL162" i="3" s="1"/>
  <c r="AK161" i="3"/>
  <c r="AL161" i="3" s="1"/>
  <c r="AK160" i="3"/>
  <c r="AL160" i="3" s="1"/>
  <c r="AK159" i="3"/>
  <c r="AL159" i="3" s="1"/>
  <c r="AK158" i="3"/>
  <c r="AL158" i="3" s="1"/>
  <c r="AK156" i="3"/>
  <c r="AL156" i="3" s="1"/>
  <c r="AK154" i="3"/>
  <c r="AL154" i="3" s="1"/>
  <c r="AK153" i="3"/>
  <c r="AL153" i="3" s="1"/>
  <c r="AK145" i="3"/>
  <c r="AL145" i="3" s="1"/>
  <c r="AK143" i="3"/>
  <c r="AL143" i="3" s="1"/>
  <c r="AK140" i="3"/>
  <c r="AL140" i="3" s="1"/>
  <c r="AK138" i="3"/>
  <c r="AL138" i="3" s="1"/>
  <c r="AL137" i="3"/>
  <c r="AL136" i="3"/>
  <c r="AK135" i="3"/>
  <c r="AL135" i="3" s="1"/>
  <c r="AL134" i="3"/>
  <c r="AK133" i="3"/>
  <c r="AL133" i="3" s="1"/>
  <c r="AK132" i="3"/>
  <c r="AL132" i="3" s="1"/>
  <c r="AK122" i="3"/>
  <c r="AL122" i="3" s="1"/>
  <c r="AK120" i="3"/>
  <c r="AL120" i="3" s="1"/>
  <c r="AK114" i="3"/>
  <c r="AL114" i="3" s="1"/>
  <c r="AK109" i="3"/>
  <c r="AL109" i="3" s="1"/>
  <c r="AK108" i="3"/>
  <c r="AL108" i="3" s="1"/>
  <c r="AK107" i="3"/>
  <c r="AL107" i="3" s="1"/>
  <c r="AK104" i="3"/>
  <c r="AL104" i="3" s="1"/>
  <c r="AK103" i="3"/>
  <c r="AL103" i="3" s="1"/>
  <c r="AK102" i="3"/>
  <c r="AL102" i="3" s="1"/>
  <c r="AK101" i="3"/>
  <c r="AL101" i="3" s="1"/>
  <c r="AK100" i="3"/>
  <c r="AL100" i="3" s="1"/>
  <c r="AK98" i="3"/>
  <c r="AL98" i="3" s="1"/>
  <c r="AK96" i="3"/>
  <c r="AL96" i="3" s="1"/>
  <c r="AK95" i="3"/>
  <c r="AL95" i="3" s="1"/>
  <c r="AK94" i="3"/>
  <c r="AL94" i="3" s="1"/>
  <c r="AK93" i="3"/>
  <c r="AL93" i="3" s="1"/>
  <c r="AK92" i="3"/>
  <c r="AL92" i="3" s="1"/>
  <c r="AK89" i="3"/>
  <c r="AL89" i="3" s="1"/>
  <c r="AK87" i="3"/>
  <c r="AL87" i="3" s="1"/>
  <c r="AK86" i="3"/>
  <c r="AL86" i="3" s="1"/>
  <c r="AK85" i="3"/>
  <c r="AL85" i="3" s="1"/>
  <c r="AK84" i="3"/>
  <c r="AL84" i="3" s="1"/>
  <c r="AK81" i="3"/>
  <c r="AL81" i="3" s="1"/>
  <c r="AK80" i="3"/>
  <c r="AL80" i="3" s="1"/>
  <c r="AK79" i="3"/>
  <c r="AL79" i="3" s="1"/>
  <c r="AK78" i="3"/>
  <c r="AL78" i="3" s="1"/>
  <c r="AK77" i="3"/>
  <c r="AL77" i="3" s="1"/>
  <c r="AK75" i="3"/>
  <c r="AL75" i="3" s="1"/>
  <c r="AK74" i="3"/>
  <c r="AL74" i="3" s="1"/>
  <c r="AK72" i="3"/>
  <c r="AL72" i="3" s="1"/>
  <c r="AK71" i="3"/>
  <c r="AL71" i="3" s="1"/>
  <c r="AK70" i="3"/>
  <c r="AL70" i="3" s="1"/>
  <c r="AK69" i="3"/>
  <c r="AL69" i="3" s="1"/>
  <c r="AK68" i="3"/>
  <c r="AL68" i="3" s="1"/>
  <c r="AK67" i="3"/>
  <c r="AL67" i="3" s="1"/>
  <c r="AK66" i="3"/>
  <c r="AL66" i="3" s="1"/>
  <c r="AK65" i="3"/>
  <c r="AL65" i="3" s="1"/>
  <c r="AK64" i="3"/>
  <c r="AL64" i="3" s="1"/>
  <c r="AK63" i="3"/>
  <c r="AL63" i="3" s="1"/>
  <c r="AK62" i="3"/>
  <c r="AL62" i="3" s="1"/>
  <c r="AK57" i="3"/>
  <c r="AL57" i="3" s="1"/>
  <c r="AK54" i="3"/>
  <c r="AL54" i="3" s="1"/>
  <c r="AK52" i="3"/>
  <c r="AL52" i="3" s="1"/>
  <c r="AK51" i="3"/>
  <c r="AL51" i="3" s="1"/>
  <c r="AK50" i="3"/>
  <c r="AL50" i="3" s="1"/>
  <c r="AK46" i="3"/>
  <c r="AL46" i="3" s="1"/>
  <c r="AK32" i="3"/>
  <c r="AL32" i="3" s="1"/>
  <c r="AK29" i="3"/>
  <c r="AL29" i="3" s="1"/>
  <c r="AK28" i="3"/>
  <c r="AL28" i="3" s="1"/>
  <c r="AK27" i="3"/>
  <c r="AL27" i="3" s="1"/>
  <c r="AK23" i="3"/>
  <c r="AL23" i="3" s="1"/>
  <c r="AK21" i="3"/>
  <c r="AL21" i="3" s="1"/>
  <c r="AK17" i="3"/>
  <c r="AL17" i="3" s="1"/>
  <c r="AK13" i="3"/>
  <c r="AL13" i="3" s="1"/>
  <c r="AK9" i="3"/>
  <c r="AL9" i="3" s="1"/>
  <c r="AK7" i="3"/>
  <c r="AL7" i="3" s="1"/>
  <c r="AK3" i="3"/>
  <c r="AL3" i="3" s="1"/>
  <c r="AN74" i="3" l="1"/>
  <c r="AQ74" i="3" s="1"/>
  <c r="AN153" i="3"/>
  <c r="AQ153" i="3" s="1"/>
  <c r="AN340" i="3"/>
  <c r="AQ340" i="3" s="1"/>
  <c r="AN9" i="3"/>
  <c r="AQ9" i="3" s="1"/>
  <c r="AN32" i="3"/>
  <c r="AQ32" i="3" s="1"/>
  <c r="AN71" i="3"/>
  <c r="AQ71" i="3" s="1"/>
  <c r="AN81" i="3"/>
  <c r="AQ81" i="3" s="1"/>
  <c r="AN13" i="3"/>
  <c r="AQ13" i="3" s="1"/>
  <c r="AN46" i="3"/>
  <c r="AQ46" i="3" s="1"/>
  <c r="AN64" i="3"/>
  <c r="AQ64" i="3" s="1"/>
  <c r="AN98" i="3"/>
  <c r="AQ98" i="3" s="1"/>
  <c r="AN156" i="3"/>
  <c r="AQ156" i="3" s="1"/>
  <c r="AN170" i="3"/>
  <c r="AQ170" i="3" s="1"/>
  <c r="AN341" i="3"/>
  <c r="AQ341" i="3" s="1"/>
  <c r="AN17" i="3"/>
  <c r="AQ17" i="3" s="1"/>
  <c r="AN50" i="3"/>
  <c r="AQ50" i="3" s="1"/>
  <c r="AN86" i="3"/>
  <c r="AQ86" i="3" s="1"/>
  <c r="AN100" i="3"/>
  <c r="AQ100" i="3" s="1"/>
  <c r="AN122" i="3"/>
  <c r="AQ122" i="3" s="1"/>
  <c r="AN158" i="3"/>
  <c r="AQ158" i="3" s="1"/>
  <c r="AN172" i="3"/>
  <c r="AQ172" i="3" s="1"/>
  <c r="AN207" i="3"/>
  <c r="AQ207" i="3" s="1"/>
  <c r="AN342" i="3"/>
  <c r="AQ342" i="3" s="1"/>
  <c r="AN21" i="3"/>
  <c r="AQ21" i="3" s="1"/>
  <c r="AN51" i="3"/>
  <c r="AQ51" i="3" s="1"/>
  <c r="AN66" i="3"/>
  <c r="AQ66" i="3" s="1"/>
  <c r="AN75" i="3"/>
  <c r="AQ75" i="3" s="1"/>
  <c r="AN87" i="3"/>
  <c r="AQ87" i="3" s="1"/>
  <c r="AQ127" i="3"/>
  <c r="AN159" i="3"/>
  <c r="AQ159" i="3" s="1"/>
  <c r="AN209" i="3"/>
  <c r="AQ209" i="3" s="1"/>
  <c r="AN351" i="3"/>
  <c r="AQ351" i="3" s="1"/>
  <c r="AN23" i="3"/>
  <c r="AQ23" i="3" s="1"/>
  <c r="AN52" i="3"/>
  <c r="AQ52" i="3" s="1"/>
  <c r="AN89" i="3"/>
  <c r="AQ89" i="3" s="1"/>
  <c r="AN102" i="3"/>
  <c r="AQ102" i="3" s="1"/>
  <c r="AQ129" i="3"/>
  <c r="AN353" i="3"/>
  <c r="AQ353" i="3" s="1"/>
  <c r="AN68" i="3"/>
  <c r="AQ68" i="3" s="1"/>
  <c r="AN92" i="3"/>
  <c r="AQ92" i="3" s="1"/>
  <c r="AN249" i="3"/>
  <c r="AQ249" i="3" s="1"/>
  <c r="AN356" i="3"/>
  <c r="AQ356" i="3" s="1"/>
  <c r="AN3" i="3"/>
  <c r="AQ3" i="3" s="1"/>
  <c r="AN57" i="3"/>
  <c r="AQ57" i="3" s="1"/>
  <c r="AN69" i="3"/>
  <c r="AQ69" i="3" s="1"/>
  <c r="AN94" i="3"/>
  <c r="AQ94" i="3" s="1"/>
  <c r="AN186" i="3"/>
  <c r="AQ186" i="3" s="1"/>
  <c r="AN251" i="3"/>
  <c r="AQ251" i="3" s="1"/>
  <c r="AN359" i="3"/>
  <c r="AQ359" i="3" s="1"/>
  <c r="AN7" i="3"/>
  <c r="AQ7" i="3" s="1"/>
  <c r="AN29" i="3"/>
  <c r="AQ29" i="3" s="1"/>
  <c r="AN62" i="3"/>
  <c r="AQ62" i="3" s="1"/>
  <c r="AN95" i="3"/>
  <c r="AQ95" i="3" s="1"/>
  <c r="AN108" i="3"/>
  <c r="AQ108" i="3" s="1"/>
  <c r="AN145" i="3"/>
  <c r="AQ145" i="3" s="1"/>
  <c r="AN163" i="3"/>
  <c r="AQ163" i="3" s="1"/>
  <c r="AN190" i="3"/>
  <c r="AQ190" i="3" s="1"/>
  <c r="AN282" i="3"/>
  <c r="AQ282" i="3" s="1"/>
  <c r="AN362" i="3"/>
  <c r="AQ362" i="3" s="1"/>
  <c r="AO27" i="3"/>
  <c r="AP27" i="3" s="1"/>
  <c r="AQ27" i="3" s="1"/>
  <c r="AO28" i="3"/>
  <c r="AP28" i="3" s="1"/>
  <c r="AQ28" i="3" s="1"/>
  <c r="AO101" i="3"/>
  <c r="AP101" i="3" s="1"/>
  <c r="AQ101" i="3" s="1"/>
  <c r="AO191" i="3"/>
  <c r="AP191" i="3" s="1"/>
  <c r="AQ191" i="3" s="1"/>
  <c r="AO77" i="3"/>
  <c r="AP77" i="3" s="1"/>
  <c r="AQ77" i="3" s="1"/>
  <c r="AO135" i="3"/>
  <c r="AO195" i="3"/>
  <c r="AP195" i="3" s="1"/>
  <c r="AQ195" i="3" s="1"/>
  <c r="AO54" i="3"/>
  <c r="AP54" i="3" s="1"/>
  <c r="AQ54" i="3" s="1"/>
  <c r="AO78" i="3"/>
  <c r="AP78" i="3" s="1"/>
  <c r="AQ78" i="3" s="1"/>
  <c r="AO79" i="3"/>
  <c r="AP79" i="3" s="1"/>
  <c r="AQ79" i="3" s="1"/>
  <c r="AO67" i="3"/>
  <c r="AP67" i="3" s="1"/>
  <c r="AQ67" i="3" s="1"/>
  <c r="AO164" i="3"/>
  <c r="AP164" i="3" s="1"/>
  <c r="AQ164" i="3" s="1"/>
  <c r="AO103" i="3"/>
  <c r="AP103" i="3" s="1"/>
  <c r="AQ103" i="3" s="1"/>
  <c r="AO132" i="3"/>
  <c r="AO104" i="3"/>
  <c r="AP104" i="3" s="1"/>
  <c r="AQ104" i="3" s="1"/>
  <c r="AO133" i="3"/>
  <c r="AO176" i="3"/>
  <c r="AP176" i="3" s="1"/>
  <c r="AQ176" i="3" s="1"/>
  <c r="AO70" i="3"/>
  <c r="AP70" i="3" s="1"/>
  <c r="AQ70" i="3" s="1"/>
  <c r="AO80" i="3"/>
  <c r="AP80" i="3" s="1"/>
  <c r="AQ80" i="3" s="1"/>
  <c r="AO160" i="3"/>
  <c r="AP160" i="3" s="1"/>
  <c r="AQ160" i="3" s="1"/>
  <c r="AO177" i="3"/>
  <c r="AP177" i="3" s="1"/>
  <c r="AQ177" i="3" s="1"/>
  <c r="AO247" i="3"/>
  <c r="AP247" i="3" s="1"/>
  <c r="AQ247" i="3" s="1"/>
  <c r="AO63" i="3"/>
  <c r="AP63" i="3" s="1"/>
  <c r="AQ63" i="3" s="1"/>
  <c r="AO96" i="3"/>
  <c r="AP96" i="3" s="1"/>
  <c r="AQ96" i="3" s="1"/>
  <c r="AO114" i="3"/>
  <c r="AP114" i="3" s="1"/>
  <c r="AQ114" i="3" s="1"/>
  <c r="AO138" i="3"/>
  <c r="AP138" i="3" s="1"/>
  <c r="AQ138" i="3" s="1"/>
  <c r="AO161" i="3"/>
  <c r="AP161" i="3" s="1"/>
  <c r="AQ161" i="3" s="1"/>
  <c r="AO179" i="3"/>
  <c r="AP179" i="3" s="1"/>
  <c r="AQ179" i="3" s="1"/>
  <c r="AO72" i="3"/>
  <c r="AP72" i="3" s="1"/>
  <c r="AQ72" i="3" s="1"/>
  <c r="AO84" i="3"/>
  <c r="AP84" i="3" s="1"/>
  <c r="AQ84" i="3" s="1"/>
  <c r="AO120" i="3"/>
  <c r="AP120" i="3" s="1"/>
  <c r="AQ120" i="3" s="1"/>
  <c r="AO140" i="3"/>
  <c r="AP140" i="3" s="1"/>
  <c r="AQ140" i="3" s="1"/>
  <c r="AO162" i="3"/>
  <c r="AP162" i="3" s="1"/>
  <c r="AQ162" i="3" s="1"/>
  <c r="AO65" i="3"/>
  <c r="AP65" i="3" s="1"/>
  <c r="AQ65" i="3" s="1"/>
  <c r="AL407" i="3"/>
  <c r="AQ407" i="3" l="1"/>
  <c r="AN407" i="3"/>
  <c r="AP407" i="3"/>
</calcChain>
</file>

<file path=xl/comments1.xml><?xml version="1.0" encoding="utf-8"?>
<comments xmlns="http://schemas.openxmlformats.org/spreadsheetml/2006/main">
  <authors>
    <author>Danna Salomé Martínez Ramírez</author>
    <author>Danna</author>
  </authors>
  <commentList>
    <comment ref="L1" authorId="0" shapeId="0">
      <text>
        <r>
          <rPr>
            <b/>
            <sz val="9"/>
            <color indexed="81"/>
            <rFont val="Tahoma"/>
            <charset val="1"/>
          </rPr>
          <t>Danna Salomé Martínez Ramírez:</t>
        </r>
        <r>
          <rPr>
            <sz val="9"/>
            <color indexed="81"/>
            <rFont val="Tahoma"/>
            <charset val="1"/>
          </rPr>
          <t xml:space="preserve">
la remisiion que envia nayibe no esta firmada</t>
        </r>
      </text>
    </comment>
    <comment ref="M1" authorId="0" shapeId="0">
      <text>
        <r>
          <rPr>
            <b/>
            <sz val="9"/>
            <color indexed="81"/>
            <rFont val="Tahoma"/>
            <charset val="1"/>
          </rPr>
          <t>Danna Salomé Martínez Ramírez:</t>
        </r>
        <r>
          <rPr>
            <sz val="9"/>
            <color indexed="81"/>
            <rFont val="Tahoma"/>
            <charset val="1"/>
          </rPr>
          <t xml:space="preserve">
remision enviada por Nayibe no esta firmada
</t>
        </r>
      </text>
    </comment>
    <comment ref="O1" authorId="0" shapeId="0">
      <text>
        <r>
          <rPr>
            <b/>
            <sz val="9"/>
            <color indexed="81"/>
            <rFont val="Tahoma"/>
            <charset val="1"/>
          </rPr>
          <t>Danna Salomé Martínez Ramírez:</t>
        </r>
        <r>
          <rPr>
            <sz val="9"/>
            <color indexed="81"/>
            <rFont val="Tahoma"/>
            <charset val="1"/>
          </rPr>
          <t xml:space="preserve">
la remision que envia nayibe no esta firmada</t>
        </r>
      </text>
    </comment>
    <comment ref="P1" authorId="0" shapeId="0">
      <text>
        <r>
          <rPr>
            <b/>
            <sz val="9"/>
            <color indexed="81"/>
            <rFont val="Tahoma"/>
            <charset val="1"/>
          </rPr>
          <t>Danna Salomé Martínez Ramírez:</t>
        </r>
        <r>
          <rPr>
            <sz val="9"/>
            <color indexed="81"/>
            <rFont val="Tahoma"/>
            <charset val="1"/>
          </rPr>
          <t xml:space="preserve">
la remision del 11/04/2024 que envia nayibe no esta firmada
</t>
        </r>
      </text>
    </comment>
    <comment ref="AG1" authorId="1" shapeId="0">
      <text>
        <r>
          <rPr>
            <b/>
            <sz val="9"/>
            <color indexed="81"/>
            <rFont val="Tahoma"/>
            <family val="2"/>
          </rPr>
          <t>Danna:</t>
        </r>
        <r>
          <rPr>
            <sz val="9"/>
            <color indexed="81"/>
            <rFont val="Tahoma"/>
            <family val="2"/>
          </rPr>
          <t xml:space="preserve">
esta remision no esta firmada. Ni dice fecha. Solo dice que entregaron 3 botellones vacios de agua y al parecer firma alguien de la empresa de aseo
</t>
        </r>
      </text>
    </comment>
    <comment ref="L126" authorId="1" shapeId="0">
      <text>
        <r>
          <rPr>
            <b/>
            <sz val="9"/>
            <color indexed="81"/>
            <rFont val="Tahoma"/>
            <family val="2"/>
          </rPr>
          <t>Danna:</t>
        </r>
        <r>
          <rPr>
            <sz val="9"/>
            <color indexed="81"/>
            <rFont val="Tahoma"/>
            <family val="2"/>
          </rPr>
          <t xml:space="preserve">
esto no esta en la cotizacion de la orden de compra</t>
        </r>
      </text>
    </comment>
    <comment ref="L128" authorId="1" shapeId="0">
      <text>
        <r>
          <rPr>
            <b/>
            <sz val="9"/>
            <color indexed="81"/>
            <rFont val="Tahoma"/>
            <family val="2"/>
          </rPr>
          <t>Danna:</t>
        </r>
        <r>
          <rPr>
            <sz val="9"/>
            <color indexed="81"/>
            <rFont val="Tahoma"/>
            <family val="2"/>
          </rPr>
          <t xml:space="preserve">
esto no esta en la cotizacion de la orden de compra</t>
        </r>
      </text>
    </comment>
    <comment ref="L132" authorId="1" shapeId="0">
      <text>
        <r>
          <rPr>
            <b/>
            <sz val="9"/>
            <color indexed="81"/>
            <rFont val="Tahoma"/>
            <family val="2"/>
          </rPr>
          <t>Danna:</t>
        </r>
        <r>
          <rPr>
            <sz val="9"/>
            <color indexed="81"/>
            <rFont val="Tahoma"/>
            <family val="2"/>
          </rPr>
          <t xml:space="preserve">
estos no estan en la cotizacion de la orden de compra
</t>
        </r>
      </text>
    </comment>
    <comment ref="O132" authorId="1" shapeId="0">
      <text>
        <r>
          <rPr>
            <b/>
            <sz val="9"/>
            <color indexed="81"/>
            <rFont val="Tahoma"/>
            <family val="2"/>
          </rPr>
          <t>Danna:</t>
        </r>
        <r>
          <rPr>
            <sz val="9"/>
            <color indexed="81"/>
            <rFont val="Tahoma"/>
            <family val="2"/>
          </rPr>
          <t xml:space="preserve">
estos no estan en la cotizacion de la orden de compra
</t>
        </r>
      </text>
    </comment>
    <comment ref="S132" authorId="1" shapeId="0">
      <text>
        <r>
          <rPr>
            <b/>
            <sz val="9"/>
            <color indexed="81"/>
            <rFont val="Tahoma"/>
            <family val="2"/>
          </rPr>
          <t>Danna:</t>
        </r>
        <r>
          <rPr>
            <sz val="9"/>
            <color indexed="81"/>
            <rFont val="Tahoma"/>
            <family val="2"/>
          </rPr>
          <t xml:space="preserve">
esto no estaba en la cotizacion</t>
        </r>
      </text>
    </comment>
    <comment ref="AH132" authorId="1" shapeId="0">
      <text>
        <r>
          <rPr>
            <b/>
            <sz val="9"/>
            <color indexed="81"/>
            <rFont val="Tahoma"/>
            <family val="2"/>
          </rPr>
          <t>Danna:</t>
        </r>
        <r>
          <rPr>
            <sz val="9"/>
            <color indexed="81"/>
            <rFont val="Tahoma"/>
            <family val="2"/>
          </rPr>
          <t xml:space="preserve">
esto no estaba en la cotizacion</t>
        </r>
      </text>
    </comment>
    <comment ref="L133" authorId="1" shapeId="0">
      <text>
        <r>
          <rPr>
            <b/>
            <sz val="9"/>
            <color indexed="81"/>
            <rFont val="Tahoma"/>
            <family val="2"/>
          </rPr>
          <t>Danna:</t>
        </r>
        <r>
          <rPr>
            <sz val="9"/>
            <color indexed="81"/>
            <rFont val="Tahoma"/>
            <family val="2"/>
          </rPr>
          <t xml:space="preserve">
estos no estan en la cotizacion de la orden de compra
</t>
        </r>
      </text>
    </comment>
    <comment ref="O133" authorId="1" shapeId="0">
      <text>
        <r>
          <rPr>
            <b/>
            <sz val="9"/>
            <color indexed="81"/>
            <rFont val="Tahoma"/>
            <family val="2"/>
          </rPr>
          <t>Danna:</t>
        </r>
        <r>
          <rPr>
            <sz val="9"/>
            <color indexed="81"/>
            <rFont val="Tahoma"/>
            <family val="2"/>
          </rPr>
          <t xml:space="preserve">
estos no estan en la cotizacion de la orden de compra
</t>
        </r>
      </text>
    </comment>
    <comment ref="S133" authorId="1" shapeId="0">
      <text>
        <r>
          <rPr>
            <b/>
            <sz val="9"/>
            <color indexed="81"/>
            <rFont val="Tahoma"/>
            <family val="2"/>
          </rPr>
          <t>Danna:</t>
        </r>
        <r>
          <rPr>
            <sz val="9"/>
            <color indexed="81"/>
            <rFont val="Tahoma"/>
            <family val="2"/>
          </rPr>
          <t xml:space="preserve">
esto no estaba en la cotizacion</t>
        </r>
      </text>
    </comment>
    <comment ref="AH133" authorId="1" shapeId="0">
      <text>
        <r>
          <rPr>
            <b/>
            <sz val="9"/>
            <color indexed="81"/>
            <rFont val="Tahoma"/>
            <family val="2"/>
          </rPr>
          <t>Danna:</t>
        </r>
        <r>
          <rPr>
            <sz val="9"/>
            <color indexed="81"/>
            <rFont val="Tahoma"/>
            <family val="2"/>
          </rPr>
          <t xml:space="preserve">
esto no estaba en la cotizacion</t>
        </r>
      </text>
    </comment>
    <comment ref="L135" authorId="1" shapeId="0">
      <text>
        <r>
          <rPr>
            <b/>
            <sz val="9"/>
            <color indexed="81"/>
            <rFont val="Tahoma"/>
            <family val="2"/>
          </rPr>
          <t>Danna:</t>
        </r>
        <r>
          <rPr>
            <sz val="9"/>
            <color indexed="81"/>
            <rFont val="Tahoma"/>
            <family val="2"/>
          </rPr>
          <t xml:space="preserve">
estos no estan en la cotizacion de la orden de compra
</t>
        </r>
      </text>
    </comment>
    <comment ref="O135" authorId="1" shapeId="0">
      <text>
        <r>
          <rPr>
            <b/>
            <sz val="9"/>
            <color indexed="81"/>
            <rFont val="Tahoma"/>
            <family val="2"/>
          </rPr>
          <t>Danna:</t>
        </r>
        <r>
          <rPr>
            <sz val="9"/>
            <color indexed="81"/>
            <rFont val="Tahoma"/>
            <family val="2"/>
          </rPr>
          <t xml:space="preserve">
estos no estan en la cotizacion de la orden de compra
</t>
        </r>
      </text>
    </comment>
    <comment ref="S135" authorId="1" shapeId="0">
      <text>
        <r>
          <rPr>
            <b/>
            <sz val="9"/>
            <color indexed="81"/>
            <rFont val="Tahoma"/>
            <family val="2"/>
          </rPr>
          <t>Danna:</t>
        </r>
        <r>
          <rPr>
            <sz val="9"/>
            <color indexed="81"/>
            <rFont val="Tahoma"/>
            <family val="2"/>
          </rPr>
          <t xml:space="preserve">
esto no estaba en la cotizacion</t>
        </r>
      </text>
    </comment>
    <comment ref="AH135" authorId="1" shapeId="0">
      <text>
        <r>
          <rPr>
            <b/>
            <sz val="9"/>
            <color indexed="81"/>
            <rFont val="Tahoma"/>
            <family val="2"/>
          </rPr>
          <t>Danna:</t>
        </r>
        <r>
          <rPr>
            <sz val="9"/>
            <color indexed="81"/>
            <rFont val="Tahoma"/>
            <family val="2"/>
          </rPr>
          <t xml:space="preserve">
esto no estaba en la cotizacion</t>
        </r>
      </text>
    </comment>
    <comment ref="U160" authorId="1" shapeId="0">
      <text>
        <r>
          <rPr>
            <b/>
            <sz val="9"/>
            <color indexed="81"/>
            <rFont val="Tahoma"/>
            <charset val="1"/>
          </rPr>
          <t>Danna:</t>
        </r>
        <r>
          <rPr>
            <sz val="9"/>
            <color indexed="81"/>
            <rFont val="Tahoma"/>
            <charset val="1"/>
          </rPr>
          <t xml:space="preserve">
llegaron de 40 unidades y no de 50</t>
        </r>
      </text>
    </comment>
  </commentList>
</comments>
</file>

<file path=xl/sharedStrings.xml><?xml version="1.0" encoding="utf-8"?>
<sst xmlns="http://schemas.openxmlformats.org/spreadsheetml/2006/main" count="1298" uniqueCount="913">
  <si>
    <t>No.</t>
  </si>
  <si>
    <t>Bien</t>
  </si>
  <si>
    <t>Precio Unitario con Descuento</t>
  </si>
  <si>
    <t xml:space="preserve">Sede 1- Manzana Lievano </t>
  </si>
  <si>
    <t xml:space="preserve">Sede 2-Arhivo Distrital </t>
  </si>
  <si>
    <t xml:space="preserve">Sede 3-Imprenta Distrital </t>
  </si>
  <si>
    <t xml:space="preserve">Sede 4-Edificio restrepo </t>
  </si>
  <si>
    <t>Sede 5-Super CADE CAD KR 30</t>
  </si>
  <si>
    <t xml:space="preserve">Sede 6* SUPER CADE AMERICAS </t>
  </si>
  <si>
    <t xml:space="preserve">Sede 7 SUPER CADE BOSA </t>
  </si>
  <si>
    <t>Sede 8* SUPER CADE CALLE  13</t>
  </si>
  <si>
    <t xml:space="preserve">Sede 9-SUPER CADE 20 DE JULIO </t>
  </si>
  <si>
    <t xml:space="preserve">Sede 10-SUPER CADE MANITAS </t>
  </si>
  <si>
    <t xml:space="preserve">Sede 11-SUPER CADE SUBA </t>
  </si>
  <si>
    <t xml:space="preserve">Sede 12-SUPER CADE SOCIAL </t>
  </si>
  <si>
    <t xml:space="preserve">Sede 13-CADE SERVITA </t>
  </si>
  <si>
    <t xml:space="preserve">Sede 14-CADE LA VICTORIA </t>
  </si>
  <si>
    <t xml:space="preserve">Sede 15-CADE LA GAITANA </t>
  </si>
  <si>
    <t>Sede 16-ENGATIVA</t>
  </si>
  <si>
    <t xml:space="preserve">Sede 17-CADE LUCEROS </t>
  </si>
  <si>
    <t xml:space="preserve">Sede 18-CENTRO MEMORIA PAZ Y RECONCILIACION </t>
  </si>
  <si>
    <t xml:space="preserve">Sede 19-Sede 19-CENTRO DE ENCUENTRO BOSA </t>
  </si>
  <si>
    <t xml:space="preserve">Sede 20-CENTRO DE ENCUENTRO CHAPINERO </t>
  </si>
  <si>
    <t xml:space="preserve">Sede 21-CENTRO DE ENCUENTRO CIUDAD BOLIVAR </t>
  </si>
  <si>
    <t xml:space="preserve">Sede 22-CENTRO DE ENCUENTRO PATIO BONITO </t>
  </si>
  <si>
    <t xml:space="preserve">Sede 23-CENTRO DE ENCUENTRO RAFAL URIBE URIBE </t>
  </si>
  <si>
    <t xml:space="preserve">Sede 24-CENTRO DE ENCUENTRO SUBA </t>
  </si>
  <si>
    <t xml:space="preserve">Sede 25-SEDE TEQUENDAMA </t>
  </si>
  <si>
    <t>TOTAL INSUMOS</t>
  </si>
  <si>
    <t>TOTAL A PAGAR</t>
  </si>
  <si>
    <t>Jabón para loza 1 (Compra)</t>
  </si>
  <si>
    <t>Jabón en barra (Compra)</t>
  </si>
  <si>
    <t>Jabón abrasivo (Compra)</t>
  </si>
  <si>
    <t>Jabón de dispensador para manos 2 (Compra)</t>
  </si>
  <si>
    <t>Limpiador multiusos 1 (Compra)</t>
  </si>
  <si>
    <t>Líquido desengrasante (Compra)</t>
  </si>
  <si>
    <t>Detergente multiusos en polvo (Compra)</t>
  </si>
  <si>
    <t>Desinfectante de alto nivel de desinfección para uso hospitalario (Compra)</t>
  </si>
  <si>
    <t>Pastilla desinfectante para sanitario (Compra)</t>
  </si>
  <si>
    <t>Líquido para limpiar vidrios 1 (Compra)</t>
  </si>
  <si>
    <t>Blanqueador o hipoclorito 1 (Compra)</t>
  </si>
  <si>
    <t>Cera polimérica (Compra)</t>
  </si>
  <si>
    <t>Sellante para pisos (Compra)</t>
  </si>
  <si>
    <t>Mantenedor de pisos (Compra)</t>
  </si>
  <si>
    <t>Removedor de cera (Compra)</t>
  </si>
  <si>
    <t>Jabón neutro para pisos 1 (Compra)</t>
  </si>
  <si>
    <t>Varsol ecológico 2 (Compra)</t>
  </si>
  <si>
    <t>Ambientador 1 (Compra)</t>
  </si>
  <si>
    <t>Ambientador 2 (Compra)</t>
  </si>
  <si>
    <t>Insecticida 1 (Compra)</t>
  </si>
  <si>
    <t>Insecticida 2 (Compra)</t>
  </si>
  <si>
    <t>Limpiones 1 (Compra)</t>
  </si>
  <si>
    <t>Limpiones 2 (Compra)</t>
  </si>
  <si>
    <t>Limpiones 3 (Compra)</t>
  </si>
  <si>
    <t>Limpiones 4 (Compra)</t>
  </si>
  <si>
    <t>Limpiones 5 (Compra)</t>
  </si>
  <si>
    <t>Bayetilla 1 (Compra)</t>
  </si>
  <si>
    <t>Bayetilla 2 (Compra)</t>
  </si>
  <si>
    <t>Paño absorbente multiusos 1 (Compra)</t>
  </si>
  <si>
    <t>Paño absorbente multiusos 2 (Compra)</t>
  </si>
  <si>
    <t>Esponjilla 1 (Compra)</t>
  </si>
  <si>
    <t>Esponjilla 2 (Compra)</t>
  </si>
  <si>
    <t>Esponjilla 3 (Compra)</t>
  </si>
  <si>
    <t>Esponjilla 4 (Compra)</t>
  </si>
  <si>
    <t>Esponjilla 5 (Compra)</t>
  </si>
  <si>
    <t>Escoba 1 (Compra)</t>
  </si>
  <si>
    <t>Escoba 3 (Compra)</t>
  </si>
  <si>
    <t>Escoba 4 (Compra)</t>
  </si>
  <si>
    <t>Mango metálico escoba 1 (Compra)</t>
  </si>
  <si>
    <t>Cepillos 2 (Compra)</t>
  </si>
  <si>
    <t>Trapero 1 (Compra)</t>
  </si>
  <si>
    <t>Trapero 2 (Compra)</t>
  </si>
  <si>
    <t>Trapero 3 (Compra)</t>
  </si>
  <si>
    <t>Mango metálico trapero (Compra)</t>
  </si>
  <si>
    <t>Cepillo para sanitario (churrusco) (Compra)</t>
  </si>
  <si>
    <t>Pads 1 (Compra)</t>
  </si>
  <si>
    <t>Pads 2 (Compra)</t>
  </si>
  <si>
    <t>Pads 3 (Compra)</t>
  </si>
  <si>
    <t>Pads 4 (Compra)</t>
  </si>
  <si>
    <t>Bolsas plásticas 1 (Compra)</t>
  </si>
  <si>
    <t>Bolsas plásticas 8 (Compra)</t>
  </si>
  <si>
    <t>Bolsas plásticas 15 (Compra)</t>
  </si>
  <si>
    <t>Bolsas plásticas 17 (Compra)</t>
  </si>
  <si>
    <t>Bolsas plásticas 22 (Compra)</t>
  </si>
  <si>
    <t>Bolsas plásticas 24 (Compra)</t>
  </si>
  <si>
    <t>Guantes 7 (Compra)</t>
  </si>
  <si>
    <t>Guantes 9 (Compra)</t>
  </si>
  <si>
    <t>Papel higiénico 3 (Compra)</t>
  </si>
  <si>
    <t>Toallas para manos 6 (Compra)</t>
  </si>
  <si>
    <t>Pañuelos (Compra)</t>
  </si>
  <si>
    <t>Vasos biodegradables 2 (Compra)</t>
  </si>
  <si>
    <t>Vasos biodegradables 3 (Compra)</t>
  </si>
  <si>
    <t>Vasos biodegradables 4 (Compra)</t>
  </si>
  <si>
    <t>Mezclador 1 (Compra)</t>
  </si>
  <si>
    <t>Servilleta papel (Compra)</t>
  </si>
  <si>
    <t>Filtro para greca 1 (Compra)</t>
  </si>
  <si>
    <t>Filtro para greca 2 (Compra)</t>
  </si>
  <si>
    <t>Termo para café 1 (Compra)</t>
  </si>
  <si>
    <t>Café 1 (Compra)</t>
  </si>
  <si>
    <t>Crema para café (Compra)</t>
  </si>
  <si>
    <t>Azúcar 1 (Compra)</t>
  </si>
  <si>
    <t>Azúcar 3 (Compra)</t>
  </si>
  <si>
    <t>Aromática (Compra)</t>
  </si>
  <si>
    <t>Té (Compra)</t>
  </si>
  <si>
    <t>Infusión frutal (Compra)</t>
  </si>
  <si>
    <t>Agua potable 4 (Compra)</t>
  </si>
  <si>
    <t>Recogedor de basura 1 (Compra)</t>
  </si>
  <si>
    <t>Atomizadores (Compra)</t>
  </si>
  <si>
    <t>Haraganes 2  (Compra)</t>
  </si>
  <si>
    <t>Haraganes 4  (Compra)</t>
  </si>
  <si>
    <t>Balde (Compra)</t>
  </si>
  <si>
    <t>Soporte para Botellón de agua (Compra)</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</si>
  <si>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</si>
  <si>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</si>
  <si>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</si>
  <si>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</si>
  <si>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</si>
  <si>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</si>
  <si>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</si>
  <si>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</si>
  <si>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no llego dice que son 20</t>
  </si>
  <si>
    <t xml:space="preserve">Especificación </t>
  </si>
  <si>
    <t xml:space="preserve">Presentación </t>
  </si>
  <si>
    <t>Cantidad Mensual</t>
  </si>
  <si>
    <t>Precio unitario</t>
  </si>
  <si>
    <t>Precio Mínimo</t>
  </si>
  <si>
    <t>Descuento sobre precio mínimo</t>
  </si>
  <si>
    <t>Descuento %</t>
  </si>
  <si>
    <t>Total</t>
  </si>
  <si>
    <t>Jardineria mt2</t>
  </si>
  <si>
    <t>Servicio especializado de jardinería en metros cuadrados.</t>
  </si>
  <si>
    <t>Metros cuadrados</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</si>
  <si>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</si>
  <si>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</si>
  <si>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Jabón para loza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</si>
  <si>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</si>
  <si>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Líquido, en recipiente plástico de mínimo 500 ml</t>
  </si>
  <si>
    <t>Jabón para loza 3 (Compra)</t>
  </si>
  <si>
    <t xml:space="preserve"> - Con agente(s) tensoactivo(s) principal(es) con efecto limpiador y desengrasante en una concentración mínima del 15%.
 - Disponible en mínimo (2) dos fragancias
- El envase debe estar correctamente etiquetados bajo los parámetros establecidos en el sistema globalmente armonizado (Decreto 1496 de 2018) indicando: nombre comercial del producto, pictogramas de los compuestos peligrosos si aplica e instrucciones de uso.
- Debe contener concentraciones de fósforo iguales o inferiores a 0.65% de fósforo (Resolución 0689 de 2016)</t>
  </si>
  <si>
    <t>Crema, en recipiente plástico de mínimo 850 g</t>
  </si>
  <si>
    <t>Jabón para loza 4 (Compra)</t>
  </si>
  <si>
    <t>- Con agente(s) tensoactivo(s) con efecto limpiador y desengrasante. 
- Disponible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Con etiqueta de amigable con el ambiente
- Debe contener concentraciones de fósforo iguales o inferiores a 0.65% de fósforo (Resolución 0689 de 2016)</t>
  </si>
  <si>
    <t>Crema, en recipiente plástico de mínimo 1000 g</t>
  </si>
  <si>
    <t>Composición de ácidos grasos de mínimo 50%.
 Debe contener concentraciones de fósforo iguales o inferiores a 0.65% de fósforo (Resolución 0689 de 2016)</t>
  </si>
  <si>
    <t>Barra, unidad con peso mínimo de 250 g en
envoltura individual</t>
  </si>
  <si>
    <t>Jabón en barra azul (Compra)</t>
  </si>
  <si>
    <t>- Todo tipo de uso
- Biodegradable
- No debe contener PVC o Poliestireno expandido u otros plásticos de un solo uso tanto en el envase como en el embalaje.
- Debe contener concentraciones de fósforo iguales o inferiores a 0.65% de fósforo (Resolución 0689 de 2016)</t>
  </si>
  <si>
    <t>Con agente(s) tensoactivo(s) pincipal(es) con efecto limpiador, pulidor y desengrasante
 Con agente activo mínimo del 5%
 Debe contener concentraciones de fósforo iguales o inferiores a 0.65% de fósforo (Resolución 0689 de 2016)</t>
  </si>
  <si>
    <t>En polvo, en tarro de mínimo 500 g</t>
  </si>
  <si>
    <t>Jabón de tocador 1 (Compra)</t>
  </si>
  <si>
    <t xml:space="preserve"> - Elaborado con grasas vegetales
 - Con agente humectante
 - pH modificar entre PH 5,5 a 7
 - Disponible en mínimo (2) dos fragancias
 - Debe estar  correctamente etiquetados bajo los parámetros indicando: nombre comercial del producto, pictogramas de los compuestos peligrosos e instrucciones de uso
- Debe contener concentraciones de fósforo iguales o inferiores a 0.65% de fósforo (Resolución 0689 de 2016)</t>
  </si>
  <si>
    <t>Barra, unidad con peso mínimo de 125 g en envoltura individual</t>
  </si>
  <si>
    <t>Jabón de tocador 2 (Compra)</t>
  </si>
  <si>
    <t>- Jabón de tocador para manos en espuma
- Líquido para manos en bolsa para dispensador spray y con boquilla especial de dispensador
- Tapa tipo válvula, para dispensador, antibacterial y antiséptico 
- Con agente limpiador en una concentración mínima del 6%
- Con agente humectante en una concentración mínima del 3%
- Disponible en múltiples fragancias
- Producto biodegradable basado en ingredientes orgánicos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
- Debe contener concentraciones de fósforo iguales o inferiores a 0.65% de fósforo (Resolución 0689 de 2016)</t>
  </si>
  <si>
    <t>Líquido, en bolsa  con capacidad mínima de 800 ml</t>
  </si>
  <si>
    <t>Jabón de dispensador para manos 1 (Compra)</t>
  </si>
  <si>
    <t>- Con agente limpiador en una concentración mínima del 6%
- Con agente humectante en una concentración mínima del 3%
- pH entre 5,5 a 7
- Disponible en mínimo (2) dos fragancias
- Debe contener concentraciones de fósforo iguales o inferiores a 0.65% de fósforo (Resolución 0689 de 2016)</t>
  </si>
  <si>
    <t>Líquido, en recipiente plástico con dispensador y capacidad mínima de 500 ml</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</si>
  <si>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</si>
  <si>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Jabón de dispensador para manos 3 (Compra)</t>
  </si>
  <si>
    <t>- Con agente limpiador en una concentración mínima del 6%.
- Con agente antibacterial en una concentración mínima del 0,2%
- Con agente humectante en una concentración mínima del 3%
- pH entre 5,5 a 7
- Disponible en mínimo (2) dos fragancias
- Debe contener concentraciones de fósforo iguales o inferiores a 0.65% de fósforo (Resolución 0689 de 2016)</t>
  </si>
  <si>
    <t>Gel antibacterial para manos (Compra)</t>
  </si>
  <si>
    <t>- Con agente antibacterial en una concentración mínima del 0,2%
- Con agente humectante
- pH entre 5, 5 a 7
- Con fragancia</t>
  </si>
  <si>
    <t>Gel, en recipiente plástico con capacidad mínima de 3.785 ml</t>
  </si>
  <si>
    <t>Dispensador de gel antibacterial para manos (Compra)</t>
  </si>
  <si>
    <t>- Material: Plástico
- Tipo de instalación: De pared
- Incluye Chazos y tornillos
- Con visor para determinar el nivel del líquido
- Con ventanilla en la parte superior para añadir el gel 
- Funcionamiento: Manual</t>
  </si>
  <si>
    <t>Recipiente con capacidad mínima de 500 ml (Unidad)</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</si>
  <si>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</si>
  <si>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</si>
  <si>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Limpiador multiusos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</si>
  <si>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</si>
  <si>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 de pistola.</t>
  </si>
  <si>
    <t>Limpiador multiusos 3 (Compra)</t>
  </si>
  <si>
    <t>Líquido, en recipiente plástico de repuesto  con capacidad mínima de 500 ml</t>
  </si>
  <si>
    <t>Limpiador desinfectante para pisos (Compra)</t>
  </si>
  <si>
    <t>- Apariencia: Líquido transparente
- Color y olor: De acuerdo a la fragancia
- Producto biodegradable que no afectas la capa de ozono
- Solubilidad: Total en agua
- PH: 7.5 - 8.5
- Composición: Tensoactivos, espesante, coadyuvante, colorante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t>
  </si>
  <si>
    <t>Líquido, en garrafa  con capacidad mínima de 3.785 ml</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</si>
  <si>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</si>
  <si>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Crema desengrasante (Compra)</t>
  </si>
  <si>
    <t xml:space="preserve">- Disponible en múltiples fragancias 
- Limpia y desengrasa todos los metales, plásticos, gomas, vidrio, cerámica y madera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o biodegradable
- No debe contener PVC o Poliestireno expandido u otros plásticos de un solo uso tanto en el envase como en el embalaje. </t>
  </si>
  <si>
    <t>Crema, en recipiente reciclable o biodegadable con capacidad mínima de 500 g</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</si>
  <si>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</si>
  <si>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</si>
  <si>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Limpiador desinfectante para uso general 1 (Compra)</t>
  </si>
  <si>
    <t>- Con agente(s) tensoactivo(s) con efecto antibacterial en una concentración mínima del 0,2%
- Con agente(s) tensoactivo(s) con efecto limpiador y desengrasante en una concentración mínima del 1,5%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</si>
  <si>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Limpiador desinfectante para uso general 2 (Compra)</t>
  </si>
  <si>
    <t>Líquido, en recipiente plástico con capacidad mínima de 500 ml, con atomizador de pistola.</t>
  </si>
  <si>
    <t>Limpiador desinfectante para uso general 3 (Compra)</t>
  </si>
  <si>
    <t>Líquido, en recipiente plástico con capacidad mínima de 500 ml</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</si>
  <si>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</si>
  <si>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</si>
  <si>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</si>
  <si>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</si>
  <si>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</si>
  <si>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Líquido para limpiar vidrios 2 (Compra)</t>
  </si>
  <si>
    <t>- Con agente(s) principal(es) con efecto limpiador y desengrasante en una concentración mínima del 4%
- Disponible mínimo en dos (2)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</si>
  <si>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para limpiar vidrios 3 (Compra)</t>
  </si>
  <si>
    <t>Líquido, en recipiente plástico de repuesto con capacidad mínima
de 500 ml</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</si>
  <si>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</si>
  <si>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Blanqueador o hipoclorito 2 (Compra)</t>
  </si>
  <si>
    <t>- Solución con una concentración mínima del 5%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</si>
  <si>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1.000 ml</t>
  </si>
  <si>
    <t>Blanqueador o hipoclorito 3 (Compra)</t>
  </si>
  <si>
    <t>- Granulado con una concentración mínima del 90%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</si>
  <si>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ganulado, en bolsa plástica de mínimo
1.000 g</t>
  </si>
  <si>
    <t>Alcohol industrial 1 (Compra)</t>
  </si>
  <si>
    <t xml:space="preserve"> - Solución acuosa de alcohol etílico desnaturalizado con una concentración mínima de 70%
 - Desnaturalizado</t>
  </si>
  <si>
    <t>Alcohol industrial 2 (Compra)</t>
  </si>
  <si>
    <t>- Solución acuosa de alcohol etílico desnaturalizado con una concentración mínima de 70%
- Desnaturalizado</t>
  </si>
  <si>
    <t>Líquido, en recipiente plástico con capacidad mínima de 1000ml</t>
  </si>
  <si>
    <t>Creolina 1 (Compra)</t>
  </si>
  <si>
    <t>- Solución con una concentración mínima de fenoles de 4%</t>
  </si>
  <si>
    <t>Líquido, en recipiente
plástico con capacidad mínima de 500 ml</t>
  </si>
  <si>
    <t>Creolina 2 (Compra)</t>
  </si>
  <si>
    <t>Líquido para limpiar equipos de oficina 1 (Compra)</t>
  </si>
  <si>
    <t xml:space="preserve"> - Con agente(s) principal(es) con efecto limpiador, desengrasante y desinfectante en una concentración mínima del 4%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</si>
  <si>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t>
  </si>
  <si>
    <t>Líquido para limpiar equipos de oficina 2 (Compra)</t>
  </si>
  <si>
    <t>Líquido, en recipiente plástico con capacidad
mínima de 500 ml</t>
  </si>
  <si>
    <t>Champú para alfombras y tapizados 1 (Compra)</t>
  </si>
  <si>
    <t>- Con agente(s) principal(es) con efecto limpiador en una concentración mínima del 8%
 - El envase debe estar  correctamente etiquetado: nombre comercial del producto, pictogramas de los compuestos peligrosos e instrucciones de uso</t>
  </si>
  <si>
    <t>Champú para alfombras y tapizados 2 (Compra)</t>
  </si>
  <si>
    <t>- Con agente(s) principal(es) con efecto limpiador en una concentración mínima del 8%
- Con agente espumante para la generación de espuma seca
 - El envase debe estar  correctamente etiquetados: nombre comercial del producto, pictogramas de los compuestos peligrosos e instrucciones de uso</t>
  </si>
  <si>
    <t>Lustrador de muebles (Compra)</t>
  </si>
  <si>
    <t xml:space="preserve"> - Con agentes limpiadores y abrillantadores en una concentración mínima del 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</si>
  <si>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200 ml</t>
  </si>
  <si>
    <t>Líquido cubre rasguños para madera (Compra)</t>
  </si>
  <si>
    <t>- Con agentes limpiadores y abrillantadores en una concentración mínima del 5%
- De color oscuro para coayudar a cubrir rasguños en maderas oscuras</t>
  </si>
  <si>
    <t>En recipiente plástico
con capacidad mínima de 200 ml</t>
  </si>
  <si>
    <t>Crema para cuero (Compra)</t>
  </si>
  <si>
    <t xml:space="preserve"> - Con agentes limpiadores y abrillantadores en una concentración mínima del 5% </t>
  </si>
  <si>
    <t>Crema, en recipiente plástico con capacidad
mínima de 200 ml</t>
  </si>
  <si>
    <t xml:space="preserve"> Polimérica autobrillante.
 Con polímeros acrílicos, nivelantes y plastificantes.
 Neutra (para pisos de todos los colores)
 Contenido mínimo de sólidos del 10%</t>
  </si>
  <si>
    <t>Cera emulsionada Neutra (Compra)</t>
  </si>
  <si>
    <t>- Emulsionada
- Neutra (para pisos de todos los colores)
- Contenido mínimo de sólidos del 5%</t>
  </si>
  <si>
    <t>Cera emulsionada roja (Compra)</t>
  </si>
  <si>
    <t>- Emulsionada
- Roja
- Contenido mínimo de sólidos del 5%
- Antideslizante</t>
  </si>
  <si>
    <t>Cera solvente (Compra)</t>
  </si>
  <si>
    <t>- Solvente
-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</si>
  <si>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</si>
  <si>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</si>
  <si>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</si>
  <si>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</si>
  <si>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Abrillantador para piso laminado (Compra)</t>
  </si>
  <si>
    <t>- Con agente(s) con efecto limpiador y brillador.</t>
  </si>
  <si>
    <t>Jabón multiusos
PH Neutro, 
No corrosivo ni tóxico
 Debe contener concentraciones de fósforo iguales o inferiores a 0.65% de fósforo (Resolución 0689 de 2016)</t>
  </si>
  <si>
    <t>Jabón neutro para pisos 2 (Compra)</t>
  </si>
  <si>
    <t>- Jabón neutro biodegradable multiusos
- PH Neutro
- No es corrosivo ni tóxico
- Color: Azul claro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no debe contener PVC, Poliestireno expandido u otros plásticos de un solo uso tanto en el envase como en el embalaje.
- Debe contener concentraciones de fósforo iguales o inferiores a 0.65% de fósforo (Resolución 0689 de 2016)</t>
  </si>
  <si>
    <t>Líquido, en cuñete con capacidad de 20 L</t>
  </si>
  <si>
    <t>Varsol  ecológico 1 (Compra)</t>
  </si>
  <si>
    <t>- Solución con agentes desinfectantes, desmanchadores y desengrasantes  en concentración mínima del 15%.
- Biodegradable mínimo en un 95%</t>
  </si>
  <si>
    <t>Líquido, en recipiente plástico con capacidad mínima de 1000 ml</t>
  </si>
  <si>
    <t xml:space="preserve"> Solución con agentes desinfectantes, desmanchadores y desengrasantesen concentración mínima del 15%.
 Biodegradable mínimo en un 95%</t>
  </si>
  <si>
    <t>Desmanchador multiusos (Compra)</t>
  </si>
  <si>
    <t>- Con agente(s) tensoactivo(s) con efecto limpiador y desengrasante
- Para superficies de todo tipo.</t>
  </si>
  <si>
    <t>Crema, en bolsa plástica de mínimo 500 g</t>
  </si>
  <si>
    <t>Brillametal en crema (Compra)</t>
  </si>
  <si>
    <t>- Con agentes con efecto limpiador, pulidor y brillador.
- Para todo tipo de metales
 - El  envase del producto deberá estar correctamente etiquetado, indicando: nombre comercial del producto, pictogramas de los compuestos peligrosos e instrucciones de uso</t>
  </si>
  <si>
    <t>En crema de mínimo 70 g</t>
  </si>
  <si>
    <t>Brillametal líquido (Compra)</t>
  </si>
  <si>
    <t>- Con agentes con efecto limpiador, pulidor y brillador.
- Para todo tipo de metales</t>
  </si>
  <si>
    <t>Líquido , en recipiente plástico con capacidad mínima de 200 ml</t>
  </si>
  <si>
    <t>Betún (Compra)</t>
  </si>
  <si>
    <t>- Contenido mínimo de sólidos del 30%
- Color negro
- No debe contener ningún material que sea cancerígeno ( Clasificación 1 y 2a por la IARC), Mutagénico, Tóxico, Contaminante peligroso del aire o que sea agotador de la capa de ozono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</si>
  <si>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Tarro de mínimo 100 g</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</si>
  <si>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</si>
  <si>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</si>
  <si>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</si>
  <si>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</si>
  <si>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</si>
  <si>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</si>
  <si>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</si>
  <si>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</si>
  <si>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</si>
  <si>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</si>
  <si>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</si>
  <si>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</si>
  <si>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</si>
  <si>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</si>
  <si>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Toalla en tela blanca para pisos por metro (repuesto de haraganes) (Compra)</t>
  </si>
  <si>
    <t xml:space="preserve"> - Elaborado  en microfibras
 - Color blanco
 -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</si>
  <si>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</si>
  <si>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</si>
  <si>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</si>
  <si>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</si>
  <si>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Estopa (Compra)</t>
  </si>
  <si>
    <t>- Hecha 100% de hilos de algodón blanco peinado.
-Suave al tacto, para lustrar
- No debe contener PVC o Poliestireno expandido u otros plásticos de un solo uso tanto en el envase como en el embalaje.</t>
  </si>
  <si>
    <t>Bolsa de mínimo 400 g</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</si>
  <si>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</si>
  <si>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</si>
  <si>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</si>
  <si>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</si>
  <si>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</si>
  <si>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Esponjilla 6 (Compra)</t>
  </si>
  <si>
    <t>- Espuma enmallada
- Tamaño mínimo de 7 cm de largo por 10 cm de ancho
- No debe contener PVC o Poliestireno expandido u otros plásticos de un solo uso tanto en el envase como en el embalaje.</t>
  </si>
  <si>
    <t>Esponjilla 7 (Compra)</t>
  </si>
  <si>
    <t>- Abrasiva
- Tamaño mínimo de 9 cm de largo por 12 cm de ancho
- No debe contener PVC o Poliestireno expandido u otros plásticos de un solo uso tanto en el envase como en el embalaje.</t>
  </si>
  <si>
    <t xml:space="preserve"> Cerdas suaves elaboradas con PET calibre entre 0,3 y 0,4 mm.
 Área de barrido mínima de 25 cm de largo por 8 cm de ancho por 10 cm de alto
 Material de base en plástico con acople tipo rosca
</t>
  </si>
  <si>
    <t>Escoba 2 (Compra)</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</si>
  <si>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</si>
  <si>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</si>
  <si>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</si>
  <si>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Escoba 5 (Compra)</t>
  </si>
  <si>
    <t xml:space="preserve">- Cerdas suaves elaboradas con PET calibre entre 0,3 y 0,4 mm.
- Área de barrido mínima de 35 cm de largo por 8 cm de ancho por 10 cm de alto
- Mango de madera proveniente de explotación forestal sostenible certificada ( FSC, PEFC o equivalentes) y/o Mango y Fibra de plástico (reciclado o nuevo) de polipropileno (PP) o polietileno (PE) y/o cabo metálico que no contenga material plastificado
- No debe contener PVC u otros plásticos con cloro. 
- Cabo de madera 140cm elaborada con fibra natural, con soporte para colgar, con capucha plástica protectora que evita que se desprendan las fibras o se deformen
</t>
  </si>
  <si>
    <t xml:space="preserve"> Extensión mínima de 140 cm
 Acople plástico o rosca para palos de escoba
 </t>
  </si>
  <si>
    <t>Mango madera escoba 1 (Compra)</t>
  </si>
  <si>
    <t xml:space="preserve">- Extensión mínima de 140 cm
 -Acople plástico o rosca para palos de escoba
 </t>
  </si>
  <si>
    <t>Cepillos 1 (Compra)</t>
  </si>
  <si>
    <t>- Tipo plancha, con mango de plástico
- Cuerpo elaborado en plástico
- Cerdas duras en fibra plástica
- Tamaño mínimo de 15 cm de largo por 5cm de ancho por 6 cm de alto.</t>
  </si>
  <si>
    <t xml:space="preserve"> Para pisos
 Cuerpo elaborado en plástico
 Cerdas duras en fibra plástica
 Tamaño mínimo de 23 cm de largo por 6 cm de ancho por 7 cm de alto.
 Mango metálico con una extensión mínima de
140 cm</t>
  </si>
  <si>
    <t>Cepillos 3 (Compra)</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</si>
  <si>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</si>
  <si>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</si>
  <si>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</si>
  <si>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</si>
  <si>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Trapero 4 (Compra)</t>
  </si>
  <si>
    <t>- Trapero en hilo encabado 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</si>
  <si>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Mango madera trapero (Compra)</t>
  </si>
  <si>
    <t xml:space="preserve">- Extensión mínima de 140 cm
- Acople plástico o rosca para palos de escoba
 </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</si>
  <si>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</si>
  <si>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</si>
  <si>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</si>
  <si>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</si>
  <si>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</si>
  <si>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Pads 5 (Compra)</t>
  </si>
  <si>
    <t>- Pad de fibras para máquinas de baja densidad para lavado suave de mantención, remueve marcas, suciedad y derrames. 
- Diámetro: 17" 
- Color: blanco. 
- No debe contener PVC o Poliestireno expandido u otros plásticos de un solo uso tanto en el envase como en el embalaje.</t>
  </si>
  <si>
    <t>Boneth 1 (Compra)</t>
  </si>
  <si>
    <t>- Diámetro mínimo de 16 pulgadas
- Elaborado en hilaza de algodón</t>
  </si>
  <si>
    <t>Boneth 2 (Compra)</t>
  </si>
  <si>
    <t xml:space="preserve"> Diámetro mínimo de 20 pulgadas
 Elaborado en hilaza de algodón</t>
  </si>
  <si>
    <t xml:space="preserve"> Elaborada en polietileno de baja densidad
 De color negro
 Calibre de mínimo 1
 Tamaño de 40 cm de ancho por 55 cm de largo</t>
  </si>
  <si>
    <t>Paquete de mínimo 6</t>
  </si>
  <si>
    <t>Bolsas plásticas 2 (Compra)</t>
  </si>
  <si>
    <t xml:space="preserve"> Elaborada en polietileno de baja densidad
 De color verde
 Calibre de mínimo 1
 Tamaño de 40 cm de ancho por 55 cm de largo</t>
  </si>
  <si>
    <t>Bolsas plásticas 3 (Compra)</t>
  </si>
  <si>
    <t>- Elaborada en polietileno de baja densidad
- De color blanco
- Calibre de mínimo 1
- Tamaño de 40 cm de ancho por 55 cm de largo</t>
  </si>
  <si>
    <t>Bolsas plásticas 4 (Compra)</t>
  </si>
  <si>
    <t>- Elaborada en polietileno de baja densidad
- De color rojo
- Calibre de mínimo 1
- Tamaño de 40 cm de ancho por 55 cm de largo
 - Con impresión de aviso de riesgo biológico</t>
  </si>
  <si>
    <t>Bolsas plásticas 5 (Compra)</t>
  </si>
  <si>
    <t>- Elaborada en polietileno de baja densidad
- De color azul
- Calibre de mínimo 1
- Tamaño de 40 cm de ancho por 55 cm de largo</t>
  </si>
  <si>
    <t>Bolsas plásticas 7 (Compra)</t>
  </si>
  <si>
    <t>- Elaborada en polietileno de baja densidad
- De color amarillo
- Calibre de mínimo 1
- Tamaño de 40 cm de ancho por 55 cm de largo</t>
  </si>
  <si>
    <t xml:space="preserve"> Elaborada en polietileno de baja densidad
 De color negro
Calibre de mínimo 2
 Tamaño de 60 cm de ancho por 70 cm de largo</t>
  </si>
  <si>
    <t>Bolsas plásticas 9 (Compra)</t>
  </si>
  <si>
    <t>- Elaborada en polietileno de baja densidad
- De color verde
- Calibre de mínimo 2
- Tamaño de 60 cm de ancho por 70 cm de largo</t>
  </si>
  <si>
    <t>Bolsas plásticas 10 (Compra)</t>
  </si>
  <si>
    <t>- Elaborada en polietileno de baja densidad
- De color blanco
- Calibre de mínimo 2
- Tamaño de 60 cm de ancho por 70 cm de largo</t>
  </si>
  <si>
    <t>Bolsas plásticas 11 (Compra)</t>
  </si>
  <si>
    <t>- Elaborada en polietileno de baja densidad
- De color rojo
- Calibre de mínimo 2
- Tamaño de 60 cm de ancho por 70 cm de largo
- Con impresión de aviso de riesgo biológico</t>
  </si>
  <si>
    <t>Bolsas plásticas 12 (Compra)</t>
  </si>
  <si>
    <t xml:space="preserve">- Elaborada en polietileno de baja densidad
- De color azul
- Calibre de mínimo 2
- Tamaño de 60 cm de ancho por 70 cm de largo
</t>
  </si>
  <si>
    <t>Bolsas plásticas 14 (Compra)</t>
  </si>
  <si>
    <t xml:space="preserve">- Elaborada en polietileno de baja densidad
- De color amarillo
- Calibre de mínimo 2
- Tamaño de 60 cm de ancho por 70 cm de largo
</t>
  </si>
  <si>
    <t xml:space="preserve"> Elaborada en polietileno de baja densidad
 De color negro
 Calibre de mínimo 2
 Tamaño de 70 cm de ancho por 90 cm de largo</t>
  </si>
  <si>
    <t>Bolsas plásticas 16 (Compra)</t>
  </si>
  <si>
    <t>- Elaborada en polietileno de baja densidad
- De color verde
- Calibre de mínimo 2
- Tamaño de 70 cm de ancho por 90 cm de largo</t>
  </si>
  <si>
    <t xml:space="preserve"> Elaborada en polietileno de baja densidad
 De color blanco
 Calibre de mínimo 2
 Tamaño de 70 cm de ancho por 90 cm de largo</t>
  </si>
  <si>
    <t>Bolsas plásticas 18 (Compra)</t>
  </si>
  <si>
    <t>- Elaborada en polietileno de baja densidad
- De color rojo
- Calibre de mínimo 2
- Tamaño de 70 cm de ancho por 90 cm de largo
- Con impresión de aviso de riesgo biológico</t>
  </si>
  <si>
    <t>Bolsas plásticas 19 (Compra)</t>
  </si>
  <si>
    <t xml:space="preserve">- Elaborada en polietileno de baja densidad
- De color azul
- Calibre de mínimo 2
- Tamaño de 70 cm de ancho por 90 cm de largo
</t>
  </si>
  <si>
    <t>Bolsas plásticas 20 (Compra)</t>
  </si>
  <si>
    <t xml:space="preserve">- Elaborada en polietileno de baja densidad
- De color amarillo
- Calibre de mínimo 2
- Tamaño de 70 cm de ancho por 90 cm de largo
</t>
  </si>
  <si>
    <t>Bolsas plásticas 21 (Compra)</t>
  </si>
  <si>
    <t>- Elaborada en polietileno de baja densidad
- De color negro
- Calibre de mínimo 3
- Tamaño de 80 cm de ancho por 110 cm de largo</t>
  </si>
  <si>
    <t xml:space="preserve"> Elaborada en polietileno de baja densidad
 De color verde
 Calibre de mínimo 3
 Tamaño de 80 cm de ancho por 110 cm de largo</t>
  </si>
  <si>
    <t>Bolsas plásticas 23 (Compra)</t>
  </si>
  <si>
    <t>- Elaborada en polietileno de baja densidad
- De color blanco
-Calibre de mínimo 3
- Tamaño de 80 cm de ancho por 110 cm de largo</t>
  </si>
  <si>
    <t xml:space="preserve"> Elaborada en polietileno de baja densidad
 De color rojo
Calibre de mínimo 3
 Tamaño de 80 cm de ancho por 110 cm de largo
 Con impresión de aviso de riesgo biológico</t>
  </si>
  <si>
    <t>Bolsas plásticas 25 (Compra)</t>
  </si>
  <si>
    <t xml:space="preserve">- Elaborada en polietileno de baja densidad
- De color azul
-Calibre de mínimo 3
- Tamaño de 80 cm de ancho por 110 cm de largo
</t>
  </si>
  <si>
    <t>Bolsas plásticas 26 (Compra)</t>
  </si>
  <si>
    <t xml:space="preserve">- Elaborada en polietileno de baja densidad
- De color amarilla
-Calibre de mínimo 3
- Tamaño de 80 cm de ancho por 110 cm de largo
</t>
  </si>
  <si>
    <t>Guantes 1 (Compra)</t>
  </si>
  <si>
    <t>- Tipo doméstico
- Elaborados en látex
- Calibre mínimo de 18
- Tallas 7 a 9 o S a XL
- Color amarillo</t>
  </si>
  <si>
    <t>Par</t>
  </si>
  <si>
    <t>Guantes 2 (Compra)</t>
  </si>
  <si>
    <t>- Tipo doméstico
- Elaborados en látex
- Calibre mínimo de 18
- Tallas 7 a 9 o S a XL
- Color negro</t>
  </si>
  <si>
    <t>Guantes 3 (Compra)</t>
  </si>
  <si>
    <t>- Tipo doméstico
- Elaborados en látex
- Calibre mínimo de 25
- Tallas 7 a 9 o S a XL
- Color negro</t>
  </si>
  <si>
    <t>Guantes 4 (Compra)</t>
  </si>
  <si>
    <t>- Tipo doméstico
- Elaborados en látex
- Calibre mínimo de 25
- Tallas 7 a 9 o S a XL
- Color rojo</t>
  </si>
  <si>
    <t>Guantes 5 (Compra)</t>
  </si>
  <si>
    <t>- Tipo industrial
- Elaborados en látex
- Calibre mínimo de 35
- Tallas 7 a 9 o S a XL
- Color negro</t>
  </si>
  <si>
    <t>Guantes 6 (Compra)</t>
  </si>
  <si>
    <t>- Elaborados en látex desechable (tipo cirugía)
- Empovaldos
- Tallas XS a XXL</t>
  </si>
  <si>
    <t>Caja de mínimo 100 unidades</t>
  </si>
  <si>
    <t xml:space="preserve"> Elaborados en carnaza
 Tallas 7 a 9 o S a XL</t>
  </si>
  <si>
    <t>Guantes 8 (Compra)</t>
  </si>
  <si>
    <t>- Tipo mosquetero
- Calibre mínimo de 40
- Tallas 7 a 9 o S a XL
- Color negro</t>
  </si>
  <si>
    <t xml:space="preserve"> Elaborados en hilaza
 Tallas 7 a 9 o S a XL</t>
  </si>
  <si>
    <t>Tapabocas 1 (Compra)</t>
  </si>
  <si>
    <t>- Elaborado en tela no tejida
- Desechable
- Con tiras elásticas</t>
  </si>
  <si>
    <t>Caja de mínimo 50 unidades</t>
  </si>
  <si>
    <t>Tapabocas 2 (Compra)</t>
  </si>
  <si>
    <t>- Elaborado en tela no tejida de Polipropileno y Poliéster
- Desechable
- Con tiras elásticas
- Con soporte nasal</t>
  </si>
  <si>
    <t>Papel higiénico 1 (Compra)</t>
  </si>
  <si>
    <t>Rollo con longitud mínima de 20 metros
Doble hoja blanca
Sin fragancia</t>
  </si>
  <si>
    <t>Rollo</t>
  </si>
  <si>
    <t>Papel higiénico 2 (Compra)</t>
  </si>
  <si>
    <t>- Rollo con longitud mínima de 250 metros
- Doble hoja de color natural
- Sin fragancia</t>
  </si>
  <si>
    <t xml:space="preserve"> Rollo con longitud mínima de 250 metros
 Doble hoja blanca
 Sin fragancia</t>
  </si>
  <si>
    <t>Papel higiénico 4 (Compra)</t>
  </si>
  <si>
    <t>- Rollo con longitud mínima de 400 metros
- Hoja sencilla de color natural
- Sinfragancia</t>
  </si>
  <si>
    <t>Papel higiénico 5 (Compra)</t>
  </si>
  <si>
    <t xml:space="preserve"> - Rollo con longitud mínima de 400 metros
 - Hoja sencilla de color blanco
 - Sin fragancia</t>
  </si>
  <si>
    <t>Toallas para manos 1 (Compra)</t>
  </si>
  <si>
    <t>- Rollo con longitud mínima de 100 metros
- Doble hoja con un tamaño mínimo 15 cm de ancho
- Disponibles en color blanco</t>
  </si>
  <si>
    <t>Toallas para manos 2 (Compra)</t>
  </si>
  <si>
    <t>- Rollo con longitud mínima de 100 metros
- Doble hoja con un tamaño mínimo 15 cm de ancho
- Disponibles en color natural</t>
  </si>
  <si>
    <t>Toallas para manos 3 (Compra)</t>
  </si>
  <si>
    <t xml:space="preserve"> - Rollo con longitud mínima de 150 metros
 - Doble hoja con un tamaño mínimo 15 cm de ancho
 - Disponibles en color blanco
 - Sin olor o fragancia</t>
  </si>
  <si>
    <t>Toallas para manos 4 (Compra)</t>
  </si>
  <si>
    <t xml:space="preserve"> - Rollo con longitud mínima de 150 metros
 - Doble hoja con un tamaño mínimo 15 cm de ancho
 - Disponibles en color natural
 - Sin fragancia</t>
  </si>
  <si>
    <t>Toallas para manos 5 (Compra)</t>
  </si>
  <si>
    <t>- Toallas interdobladas, paquete con mínimo 150 unidades
- Doble hoja con un tamaño mínimo de 20 cm de largo por 15 cm de ancho
 - Hoja color natural</t>
  </si>
  <si>
    <t xml:space="preserve"> Toallas interdobladas, paquete con mínimo 150 unidades
 Doble hoja con un tamaño mínimo de 20 cm de largo por 15 cm de ancho
Hoja color blanco</t>
  </si>
  <si>
    <t>Toallas para manos 7 (Compra)</t>
  </si>
  <si>
    <t xml:space="preserve"> Toallas con precorte
 Rollo con longitud mínima de 100 metros
 Doble hoja con tamaño mínimo de 15 cms de ancho
 Color Blanco
 Sin fragancia</t>
  </si>
  <si>
    <t>Toallas para manos 8 (Compra)</t>
  </si>
  <si>
    <t>- Toallas con precorte
- Rollo con longitud mínima de 100 metros
- Doble hoja con tamaño mínimo de 15 cms de ancho
- Color Natural
- Sin fragancia</t>
  </si>
  <si>
    <t xml:space="preserve"> Doble hoja
 Color blanco</t>
  </si>
  <si>
    <t>Vasos biodegradables 1 (Compra)</t>
  </si>
  <si>
    <t xml:space="preserve"> - Elaborado en cartón 97% biodegradable
- Capacidad mínima de 4 oz</t>
  </si>
  <si>
    <t>Paquete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</si>
  <si>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</si>
  <si>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</si>
  <si>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</si>
  <si>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</si>
  <si>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</si>
  <si>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</si>
  <si>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</si>
  <si>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</si>
  <si>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</si>
  <si>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</si>
  <si>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</si>
  <si>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Filtro para greca 3 (Compra)</t>
  </si>
  <si>
    <t>- Elaborada en tela
- Para greca
- Capacidad de dos 2 libras
- No debe contener PVC o Poliestireno expandido u otros plásticos de un solo uso tanto en el envase como en el embalaje.</t>
  </si>
  <si>
    <t>Churrusco para tubos de greca (Compra)</t>
  </si>
  <si>
    <t>- Cepillo para lavado y fregado de grecas.  
- No debe contener PVC, Poliestireno expandido u otros plásticos de un solo uso tanto en el envase como en el embalaje.
- Base y mango elaborados en alambre</t>
  </si>
  <si>
    <t>Papel Aluminio 1 (Compra)</t>
  </si>
  <si>
    <t>- Longitud mínima del rollo de 40 metros
- Ancho mínimo del rollo de 27 cm</t>
  </si>
  <si>
    <t>Caja de carton con un 1 rollo de mínimo 40 metros de largo y 27
cm de ancho</t>
  </si>
  <si>
    <t>Papel Aluminio 2 (Compra)</t>
  </si>
  <si>
    <t>- Longitud mínima del rollo de 100 metros
- Ancho mínimo del rollo de 27 cm</t>
  </si>
  <si>
    <t>Caja de carton con un 1 rollo de mínimo 100 metros de largo y 27
cm de ancho</t>
  </si>
  <si>
    <t>Película transparente para alimentos (Compra)</t>
  </si>
  <si>
    <t>- Longitud mínima del rollo de 50 metros
- Ancho mínimo del rollo de 27 cm</t>
  </si>
  <si>
    <t>Caja de carton con un 1 rollo</t>
  </si>
  <si>
    <t xml:space="preserve"> Elaborado en plástico
 Capacidad mínima de 1 litro</t>
  </si>
  <si>
    <t>S</t>
  </si>
  <si>
    <t>Termo para café 2 (Compra)</t>
  </si>
  <si>
    <t xml:space="preserve"> - Térmico, con bomba tipo dispensador. Portatil.  
 - Bomba manual para dispensar la bebida.  
 - Acero inoxidable y plastico. 
 - Agarradera plastica, tapa con empaque, bomba manual. 
 - Capacidad mínima de 3 litros</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</si>
  <si>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</si>
  <si>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</si>
  <si>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Café 2 (Compra)</t>
  </si>
  <si>
    <t>- Tostión media
- Descafeinado
- Empacado en bolsa de polipropileno aluminizada resistente a la humedad y al oxigeno
- Debe cumplir con las Resoluciones 333 de 2011 y 2674 de 2013 y aquellas que la modifiquen, adicionen o deroguen.</t>
  </si>
  <si>
    <t>Café 3 (Compra)</t>
  </si>
  <si>
    <t xml:space="preserve">- Instantáneo, para máquinas automáticas
- Tostión media
- Empacada en bolsa de polipropileno aluminizada resistente a la humedad y al oxígeno.  
- Debe cumplir con las Resoluciones 333 de 2011 y 2674 de 2013 hasta la entrada en vigencia de la Resolución 810 de 2021 y aquellas que la modifiquen, adicionen o deroguen.                          </t>
  </si>
  <si>
    <t>Bolsa de mínimo 500 g</t>
  </si>
  <si>
    <t>Café Social (Compra)</t>
  </si>
  <si>
    <t xml:space="preserve">- Diferentes tostiones
- Puntaje en taza mayor o igual a a 82 puntos catación SCA y/o orgánico y/o artesanal y/o con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
</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</si>
  <si>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</si>
  <si>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</si>
  <si>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</si>
  <si>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</si>
  <si>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Azúcar 2 (Compra)</t>
  </si>
  <si>
    <t>- Blanca
- Empaque elaborado en materiales atóxicos
- Debe cumplir con Resolución 333 de 2011 sobre rotulado y etiquetado nutricional y las normas que la modifiquen</t>
  </si>
  <si>
    <t>Bolsa de mínimo 200 sobres o tubipacks de 3,5 g</t>
  </si>
  <si>
    <t>Azúcar 4 (Compra)</t>
  </si>
  <si>
    <t>- Morena
- Empaque elaborado en materiales atóxicos
- Debe cumplir con Resolución 333 de 2011 sobre rotulado y etiquetado nutricional y las normas que la modifiquen</t>
  </si>
  <si>
    <t>Endulzante (Compra)</t>
  </si>
  <si>
    <t>- Sin calorías
- Empaque elaborado en materiales atóxicos
- Debe cumplir con Resolución 333 de 2011 sobre rotulado y etiquetado nutricional y las normas que la modifiquen</t>
  </si>
  <si>
    <t>Caja de mínimo 100 sobres</t>
  </si>
  <si>
    <t>Panela (Compra)</t>
  </si>
  <si>
    <t>- Panela instantánes pulverizada, deshidratada
- Debe cumplir con la NTC 1311 sobreo productos agrícolas
- Empaque elaborado en materiales atóxicos
- Debe cumplir con la Resolucion 779 de 2006
- Debe cumplir con Resolución 333 de 2011 sobre rotulado y etiquetado nutricional y las normas que la modifiquen</t>
  </si>
  <si>
    <t>Bolsa de mínimo 100 sobres de mínimo 5 g</t>
  </si>
  <si>
    <t>Sal 1 (Compra)</t>
  </si>
  <si>
    <t>- Refinada, con un 99,9% de pureza
- Con adiciones de yodo y flúor
- Debe cumplir con Resolución 333 de 2011 sobre rotulado y etiquetado nutricional y las normas que la modifiquen</t>
  </si>
  <si>
    <t>Libra (500 g)</t>
  </si>
  <si>
    <t>Sal 2 (Compra)</t>
  </si>
  <si>
    <t>1 kg (1.000 g)</t>
  </si>
  <si>
    <t>Sal 3 (Compra)</t>
  </si>
  <si>
    <t>Salero de mínimo 130 g</t>
  </si>
  <si>
    <t xml:space="preserve"> Para infusión
 Cajas disponbiles en mínimo tres (3) sabores
 100% naturales</t>
  </si>
  <si>
    <t>Cajas de mínimo 20 en sobres.</t>
  </si>
  <si>
    <t>Aromática de panela (Compra)</t>
  </si>
  <si>
    <t>- Para infusión
- Cajas disponbiles en sabor limón, yerbabuena, canela y naranja
- Panela 100% natural y ecológica
- Embalaje en cartón corrugado  
- Debe cumplir con la NTC 1311 sobre productos agrícolas 
- Empaque elaborado en materiales atóxicos 
- Debe cumplir con la Resolucion 779 de 2006 
- Debe cumplir con Resolución 333 de 2011 sobre rotulado y etiquetado nutricional y las normas que la modifiquen. 
- Uso: Panela instantánea soluble al agua 
- Azúcares reductores expresados en glucosa, mínimo 5,74%; azúcares no reductores expresados en sacarosa, máximo 90%; proteínas, mínimo 0,2%; cenizas, mínimo 1%; humedad, máximo 5%; plomo expresado como As en mg/kg, máximo 0,1;
- No debe contener PVC o Poliestireno expandido u otros plásticos de un solo uso tanto en el envase como en el embalaje.</t>
  </si>
  <si>
    <t>Bebida de frutas (Compra)</t>
  </si>
  <si>
    <t>- En jarabe
- Cajas disponbiles en mínimo tres (3) sabores</t>
  </si>
  <si>
    <t>Caja de mínimo 20 sobres</t>
  </si>
  <si>
    <t>Bebida de panela (Compra)</t>
  </si>
  <si>
    <t>- Bebida instantánea granulada
- Cajas disponbiles en mínimo tres (3) sabores</t>
  </si>
  <si>
    <t>Caja de mínimo 25 sobres</t>
  </si>
  <si>
    <t>Caja x 20 mínimo sobres</t>
  </si>
  <si>
    <t>Para infusión
100% naturales
Sabores surtidos</t>
  </si>
  <si>
    <t>Agua potable 1 (Compra)</t>
  </si>
  <si>
    <t>- Agua potable purificada sin gas</t>
  </si>
  <si>
    <t>Botella plástica de
mínimo 250 ml</t>
  </si>
  <si>
    <t>Agua potable 2 (Compra)</t>
  </si>
  <si>
    <t xml:space="preserve"> - Agua potable purificada sin gas</t>
  </si>
  <si>
    <t>Botella plástica de
mínimo 500 ml</t>
  </si>
  <si>
    <t>Agua potable 3 (Compra)</t>
  </si>
  <si>
    <t xml:space="preserve"> - Agua potable purificada
-  Con gas</t>
  </si>
  <si>
    <t xml:space="preserve"> Agua potable potable purificada</t>
  </si>
  <si>
    <t>Botellón de mínimo 18.9 L</t>
  </si>
  <si>
    <t>Válvula dispensadora para botellón de agua (Compra)</t>
  </si>
  <si>
    <t>-Válvula en material plástico con boquilla ajustable a los diferentes tipos de botellones</t>
  </si>
  <si>
    <t>Servilleta de tela (Compra)</t>
  </si>
  <si>
    <t>- Elaborada en tela
- Color blanco
- Dimensiones mínimas de 40 cm de largo y 40 cm de ancho.</t>
  </si>
  <si>
    <t>Cepillo para paredes y techos (Compra)</t>
  </si>
  <si>
    <t xml:space="preserve"> - Cuerpo elaborado en plástico
 - Cerdas duras en fibra plástica
 - Largo mínimo de 140 cm</t>
  </si>
  <si>
    <t>Brillador 1 (Compra)</t>
  </si>
  <si>
    <t xml:space="preserve"> Mopa elaborada en algodón
 Área de barrido mínima de 100 cm de largo por 16cm de ancho
 Armazón y mango metálico</t>
  </si>
  <si>
    <t>Brillador 2 (Compra)</t>
  </si>
  <si>
    <t xml:space="preserve"> Mopa elaborada en algodón
 Área de barrido mínima de 60 cm de largo por 16cm de ancho
 Armazón y mango metálico</t>
  </si>
  <si>
    <t>Repuestos brillador 1 (Compra)</t>
  </si>
  <si>
    <t xml:space="preserve"> Mopa elaborada en algodón
 Área de barrido mínima de 100 cm de largo por 16 cm de ancho</t>
  </si>
  <si>
    <t>Repuestos brillador 2 (Compra)</t>
  </si>
  <si>
    <t xml:space="preserve"> Mopa elaborada en algodón
 Área de barrido mínima de 60 cm de largo por 16 cm de ancho</t>
  </si>
  <si>
    <t>Destapador para sanitario (chupa) (Compra)</t>
  </si>
  <si>
    <t xml:space="preserve"> Tipo campana
 Chupa elaborada en caucho
 Diámetro mínimo de 12 cm
 Mango elaborado en madera
 Mango con longitud mínima de 33 cm</t>
  </si>
  <si>
    <t>Plumero o limpia polvo (Compra)</t>
  </si>
  <si>
    <t>- Fibras sintéticas
- Mango de plástico
- Largo total mínimo de 65 cm
- Electrostático</t>
  </si>
  <si>
    <t>Rastrillo 1 (Compra)</t>
  </si>
  <si>
    <t>- Barra dentada plástica con mínimo 18 dientes
- Mango metálico  plastificado con longitud mínima de 120 cm</t>
  </si>
  <si>
    <t>Rastrillo 2 (Compra)</t>
  </si>
  <si>
    <t>- Barra dentada metálica con mínimo 18 dientes
- Mango metálico plastificado con longitud mínima de 120 cm</t>
  </si>
  <si>
    <t xml:space="preserve"> Elaborado en plástico
 Con banda de goma y dientas barrescobas
 Mango con longitud mínima de 70 cm</t>
  </si>
  <si>
    <t>Recogedor de basura 2 (Compra)</t>
  </si>
  <si>
    <t xml:space="preserve"> - Elaborado en plástico
 - Plegable, con tapa que abre y cierra</t>
  </si>
  <si>
    <t xml:space="preserve"> Elaborado en plástico
 Reutilizable
 Capacidad mínima de 500 cc
 con pistola</t>
  </si>
  <si>
    <t>Caneca para almacenar ropa sucia  (Arrendamiento)</t>
  </si>
  <si>
    <t>- Elaborado en plástico
- Dimensiones mínimas de 50 cm de alto por 30 cm de ancho
- Incluye tapa
- En colores variados</t>
  </si>
  <si>
    <t>Caneca para almacenar ropa sucia  (Compra)</t>
  </si>
  <si>
    <t>Vasos  1 (Arrendamiento)</t>
  </si>
  <si>
    <t>- Elaborado en vidrio
- Cilíndrico
- Capacidad mínima de 9 oz</t>
  </si>
  <si>
    <t>Vasos  1 (Compra)</t>
  </si>
  <si>
    <t xml:space="preserve"> Elaborado en vidrio
 Cilíndrico
 Capacidad mínima de 9 oz</t>
  </si>
  <si>
    <t>Vasos  2 (Arrendamiento)</t>
  </si>
  <si>
    <t>- Elaborado en vidrio
- Cilíndrico
- Capacidad mínima de 12 oz</t>
  </si>
  <si>
    <t>Vasos  2 (Compra)</t>
  </si>
  <si>
    <t>Cuchara  (Compra)</t>
  </si>
  <si>
    <t>- Elaboradas en acero inoxidable
- Longitud total mínima de 17 cm</t>
  </si>
  <si>
    <t>Tenedor  (Compra)</t>
  </si>
  <si>
    <t>- Elaborados en acero inoxidable
- lisos
- Longitud total mínima de 17 cm</t>
  </si>
  <si>
    <t>Cuchillo  (Compra)</t>
  </si>
  <si>
    <t>- Elaborados en acero inoxidable
- lisos
- Longitud total mínima de 20 cm</t>
  </si>
  <si>
    <t>Cuchara pequeña  (Compra)</t>
  </si>
  <si>
    <t>- Elaborados en acero inoxidable
- lisos
- Longitud total mínima de 12 cm</t>
  </si>
  <si>
    <t>Platos  1 (Arrendamiento)</t>
  </si>
  <si>
    <t>- Elaborados en porcelana blanca
- Llanos
- Color blanco sin diseño
- Diámetro mínimo de 26 cm
- Apto para uso en horno microondas</t>
  </si>
  <si>
    <t>Platos  1 (Compra)</t>
  </si>
  <si>
    <t>Platos  2 (Arrendamiento)</t>
  </si>
  <si>
    <t>- Elaborados en porcelana blanca
- Llanos
- Color blanco sin diseño
- Diámetro mínimo de 22 cm
- Apto para uso en horno microondas</t>
  </si>
  <si>
    <t>Platos  2 (Compra)</t>
  </si>
  <si>
    <t>Platos  3 (Arrendamiento)</t>
  </si>
  <si>
    <t>- Elaborados en porcelana blanca
- Llanos
- Color blanco sin diseño
- Diámetro mínimo de 16 cm
- Apto para uso en horno microondas</t>
  </si>
  <si>
    <t>Platos  3 (Compra)</t>
  </si>
  <si>
    <t>Platos  4 (Arrendamiento)</t>
  </si>
  <si>
    <t>- Elaborados en porcelana blanca
- Hondo
- Color blanco sin diseño
- Diámetro mínimo de 17 cm
- Apto para uso en horno microondas</t>
  </si>
  <si>
    <t>Platos  4 (Compra)</t>
  </si>
  <si>
    <t>Platos  5 (Arrendamiento)</t>
  </si>
  <si>
    <t>- Elaborados en porcelana blanca
- Hondo
- Color blanco  sin diseño
- Diámetro mínimo de 22 cm
- Apto para uso en horno microondas</t>
  </si>
  <si>
    <t>Platos  5 (Compra)</t>
  </si>
  <si>
    <t>Pocillos  (Arrendamiento)</t>
  </si>
  <si>
    <t>- Elaborado en porcelana blanca para café
- Sin diseño
- De mínimo 150 cc
- No se debe rayar con el uso de cubiertos
- Debe ser apta para uso en microondas</t>
  </si>
  <si>
    <t>Pocillos  (Compra)</t>
  </si>
  <si>
    <t>Juego de cubiertos  (Compra)</t>
  </si>
  <si>
    <t>- Elaborados en acero inoxidable
- Incluye cuchillo (longitud mínima de 20 cm), tenedor (longitud mínima de 17 cm), cuchara (longitud mínima de 17 cm), cuchara pequeña para postre (longitud mínima de 12 cm) y tenedor pequeño (longitud mínima de 12 cm).</t>
  </si>
  <si>
    <t>Juego de 6 puestos</t>
  </si>
  <si>
    <t>Terno para café (Arrendamiento)</t>
  </si>
  <si>
    <t>-Pocillo y plato de porcelana blanca para café.
- Sin diseño
- Plato de mínimo 12 cm de diámetro y pocillo de mínimo 150 cc
- No se debe rayar con el uso de los cubiertos y
debe ser apta para uso en horno microondas.</t>
  </si>
  <si>
    <t>Juego</t>
  </si>
  <si>
    <t>Terno para café (Compra)</t>
  </si>
  <si>
    <t>Pocillo y plato de porcelana blanca para café.
 Sin diseño
 Plato de mínimo 12 cm de diámetro y pocillo de mínimo 150 cc
 No se debe rayar con el uso de los cubiertos y
debe ser apta para uso en horno microondas.</t>
  </si>
  <si>
    <t>Vajilla  1 (Arrendamiento)</t>
  </si>
  <si>
    <t>- Elaborada en porcelana
- Sin diseño
- Compuesta de 8 puestos y cuatro piezas por puesto:
- Plato para cena (diámetro mínimo de 26 cm)
- Plato hondo (diámetro mínimo de 20 cm)
- Plato auxiliar (diámetro mínimo de 16 cm)
- Taza (capacidad mínima es de 280 cc)
- Apta para uso en horno microondas.</t>
  </si>
  <si>
    <t>Vajilla  1 (Compra)</t>
  </si>
  <si>
    <t>Vajilla  2 (Arrendamiento)</t>
  </si>
  <si>
    <t>- Elaborada en porcelana
- Sin diseño
- Compuesta de 4 puestos y cuatro piezas por puesto:
- Plato para cena (diámetro mínimo de 26 cm)
- Plato hondo (diámetro mínimo de 20 cm)
- Plato auxiliar (diámetro mínimo de 16 cm)
- Taza (capacidad mínima es de 280 cc)
- Apta para uso en horno microondas.</t>
  </si>
  <si>
    <t>Vajilla  2 (Compra)</t>
  </si>
  <si>
    <t>Cuchillo de cocina  (Compra)</t>
  </si>
  <si>
    <t>- Hoja elaborada en acero inoxidable de mínimo 20 cm de largo y 2 cm de ancho.
- Mango liso elaborado en polipropileno negro</t>
  </si>
  <si>
    <t>Tijeras de cocina  (Compra)</t>
  </si>
  <si>
    <t>- Hojas elaborada en acero inoxidable de mínimo 20 cm de largo
- Mango de plástico liso</t>
  </si>
  <si>
    <t>Jarra  (Arrendamiento)</t>
  </si>
  <si>
    <t>- Elaborada en vidrio
- Sin diseño
- Capacidad mínima de 1,5 litros</t>
  </si>
  <si>
    <t>Jarra  (Compra)</t>
  </si>
  <si>
    <t>Combustible para Cortadora de césped, sopladora de hojas y guadañas (Compra)</t>
  </si>
  <si>
    <t xml:space="preserve"> - Gasolina </t>
  </si>
  <si>
    <t>Galón</t>
  </si>
  <si>
    <t>Organizador  porta escobas  (Compra)</t>
  </si>
  <si>
    <t>- Con capacidad para organizar mínimo 4 escobas de manera simultánea</t>
  </si>
  <si>
    <t>Espátula  (Compra)</t>
  </si>
  <si>
    <t>- Metálica con mango de plástico
- Con hoja de mínimo 2 pulgadas de largo</t>
  </si>
  <si>
    <t>Haraganes 1  (Compra)</t>
  </si>
  <si>
    <t>- Para limpiar vidrios
- Con banda de goma con longitud mínima de 25 cm.
- Mango con longitud mínima de 60 cm</t>
  </si>
  <si>
    <t xml:space="preserve"> Para limpiar vidrios
 Con banda de goma con longitud mínima de 50 cm.
 Mango metálico extensible con longitud mínima
de 60 cm y máxima de 150 cm</t>
  </si>
  <si>
    <t>Haraganes 3  (Compra)</t>
  </si>
  <si>
    <t>- Para escurrir pisos
- Con banda de goma con longitud mínima de 35 cm</t>
  </si>
  <si>
    <t xml:space="preserve"> Para escurrir pisos
Con banda de goma con longitud mínima de 50 cm.</t>
  </si>
  <si>
    <t>Balde (Arrendamiento)</t>
  </si>
  <si>
    <t xml:space="preserve">- Capacidad mínima de 10 litros
- Con manija móvil
- Con "pico" antiderrames
- Disponibles en diferentes colores
- Elaborado en material reciclable
- Marcado de acuerdo con la norma ISO 11469 y ISO 1043. </t>
  </si>
  <si>
    <t xml:space="preserve"> Capacidad mínima de 10 litros
 Con manija móvil
 Con "pico" antiderrames
 Disponibles en diferentes colores
 Elaborado en material reciclable
 Marcado de acuerdo con la norma ISO 11469 y ISO 1043. </t>
  </si>
  <si>
    <t>Plato Biodegradable 1 (Compra)</t>
  </si>
  <si>
    <t>- Plato pando, circular, sin divisiones 
- Biodegradable  
-Tamaño: 15 cm
- Sin ala
- Elaborado con la fibra de caña de azúcar o almidón de maíz
- No debe contener PVC o Poliestireno expandido u otros plásticos de un solo uso tanto en el envase como en el embalaje.</t>
  </si>
  <si>
    <t>Plato Biodegradable 2 (Compra)</t>
  </si>
  <si>
    <t>- Plato pando, circular, sin divisiones 
- Biodegradable  
-Tamaño: 18 cm
- Sin ala
- Elaborado con la fibra de caña de azúcar o almidón de maíz
- No debe contener PVC o Poliestireno expandido u otros plásticos de un solo uso tanto en el envase como en el embalaje.</t>
  </si>
  <si>
    <t>Pocillos 1 (Arrendamiento)</t>
  </si>
  <si>
    <t>- Elaborado en porcelana blanca para café
- De mínimo 170 cc
- No se debe rayar con el uso de cubiertos
- Debe ser apta para uso en microondas</t>
  </si>
  <si>
    <t>Pocillos 1 (Compra)</t>
  </si>
  <si>
    <t>Terno para café  (Arrendamiento)</t>
  </si>
  <si>
    <t>-Pocillo y plato de porcelana blanca para café.
- Plato de mínimo 13 cm de diámetro y pocillo de mínimo 170 cc
- No se debe rayar con el uso de los cubiertos y
debe ser apta para uso en horno microondas.</t>
  </si>
  <si>
    <t>Terno para café  (Compra)</t>
  </si>
  <si>
    <t>Cafetera 1 (Arrendamiento)</t>
  </si>
  <si>
    <t xml:space="preserve"> - Capacidad mínima de 12 tazas
 - 120 voltios
 - Potencia mínima de 900 w
 - Filtro permanente
 - Material plástico
 - Jarra de vidrio</t>
  </si>
  <si>
    <t>Cafetera 1 (Compra)</t>
  </si>
  <si>
    <t>Vajilla  3 (Arrendamiento)</t>
  </si>
  <si>
    <t>- Elaborada en porcelana
- Compuesta de 8 puestos y cuatro piezas por puesto:
- Plato para cena (diámetro mínimo de 26 cm)
- Plato hondo (diámetro mínimo de 20 cm)
- Plato auxiliar (diámetro mínimo de 17 cm)
- Taza (capacidad mínima es de 280 cc)
- Apta para uso en horno microondas</t>
  </si>
  <si>
    <t>Vajilla  3 (Compra)</t>
  </si>
  <si>
    <t>Vajilla  4 (Arrendamiento)</t>
  </si>
  <si>
    <t>- Elaborada en porcelana
- Compuesta de 4 puestos y cuatro piezas por puesto:
- Plato para cena (diámetro mínimo de 26 cm)
- Plato hondo (diámetro mínimo de 20 cm)
- Plato auxiliar (diámetro mínimo de 17 cm)
- Taza (capacidad mínima es de 280 cc)
- Apta para uso en horno microondas</t>
  </si>
  <si>
    <t>Vajilla  4 (Compra)</t>
  </si>
  <si>
    <t>Portavasos (Arrendamiento)</t>
  </si>
  <si>
    <t>- Elaborado en acero inoxidable
- Diámetro mínimo de 12 cm</t>
  </si>
  <si>
    <t>Portavasos (Compra)</t>
  </si>
  <si>
    <t>Bandeja 1 (Arrendamiento)</t>
  </si>
  <si>
    <t xml:space="preserve"> Elaborada en acero inoxidable
 Sin diseño
 Dimensiones mínimas de 37 cm de largo por 27 cm de ancho</t>
  </si>
  <si>
    <t>Bandeja 1 (Compra)</t>
  </si>
  <si>
    <t>- Elaborada en acero inoxidable
- Sin diseño
- Dimensiones mínimas de 37 cm de largo por 27 cm de ancho</t>
  </si>
  <si>
    <t>Bandeja 2 (Arrendamiento)</t>
  </si>
  <si>
    <t xml:space="preserve"> Elaborada en acero inoxidable
 Sin diseño
 Dimensiones mínimas de 50 cm de largo por 33 cm de ancho</t>
  </si>
  <si>
    <t>Bandeja 2 (Compra)</t>
  </si>
  <si>
    <t>- Elaborada en acero inoxidable
- Sin diseño
- Dimensiones mínimas de 50 cm de largo por 33 cm de ancho</t>
  </si>
  <si>
    <t>Bandeja 3 (Arrendamiento)</t>
  </si>
  <si>
    <t>- Elaborada en plástico
- Superficie antideslizante
- Diseño sencillo
- Dimensiones mínimas de 37cm de largo por 27 cm de ancho
- Color blanco o beige</t>
  </si>
  <si>
    <t>Bandeja 3 (Compra)</t>
  </si>
  <si>
    <t>Bandeja 4 (Arrendamiento)</t>
  </si>
  <si>
    <t>- Elaborada en plástico
- Superficie antideslizante
- Diseño sencillo
- Dimensiones mínimas de 45 cm de largo por 35 cm de ancho
- Color blanco o beige</t>
  </si>
  <si>
    <t>Bandeja 4 (Compra)</t>
  </si>
  <si>
    <t>Olleta (Arrendamiento)</t>
  </si>
  <si>
    <t xml:space="preserve"> Elaborada en aluminio
 Capacidad mínima de 2 litros</t>
  </si>
  <si>
    <t>Olleta (Compra)</t>
  </si>
  <si>
    <t>- Elaborada en aluminio
- Capacidad mínima de 2 litros</t>
  </si>
  <si>
    <t>Olla 1 (Arrendamiento)</t>
  </si>
  <si>
    <t>- Elaborada en aluminio
- Con tapa en aluminio
- Capacidad mínima de 3 litros</t>
  </si>
  <si>
    <t>Olla 1 (Compra)</t>
  </si>
  <si>
    <t>Olla 2 (Arrendamiento)</t>
  </si>
  <si>
    <t xml:space="preserve"> Elaborada en aluminio
 Con tapa en aluminio
 Capacidad mínima de 5 litros</t>
  </si>
  <si>
    <t>Olla 2 (Compra)</t>
  </si>
  <si>
    <t>- Elaborada en aluminio
- Con tapa en aluminio
- Capacidad mínima de 5 litros</t>
  </si>
  <si>
    <t>Escurridor para platos (Arrendamiento)</t>
  </si>
  <si>
    <t>- Elaborado en plástico
- Con rejilla, portacubiertos y bandeja plástica de goteo
- Dimensiones mínimas de 40 cm de largo y 30 cm de ancho</t>
  </si>
  <si>
    <t>Escurridor para platos (Compra)</t>
  </si>
  <si>
    <t>Metálico
 Plegable</t>
  </si>
  <si>
    <t>Carro exprimidor de trapero 1 (Arrendamiento)</t>
  </si>
  <si>
    <t xml:space="preserve"> - Elaborado en plástico
 - Capacidad mínima de 24 litros
 - Con cuatro ruedas y manija de escurridor</t>
  </si>
  <si>
    <t>Carro exprimidor de trapero 1 (Compra)</t>
  </si>
  <si>
    <t>Carro exprimidor de trapero 2 (Arrendamiento)</t>
  </si>
  <si>
    <t xml:space="preserve"> Elaborado en plástico
 Capacidad mínima de 35 litros
 Con cuatro ruedas y manija de escurridor</t>
  </si>
  <si>
    <t>Carro exprimidor de trapero 2 (Compra)</t>
  </si>
  <si>
    <t>- Elaborado en plástico
- Capacidad mínima de 35 litros
- Con cuatro ruedas y manija de escurridor</t>
  </si>
  <si>
    <t>Carros para limpieza (Arrendamiento)</t>
  </si>
  <si>
    <t>- Tamaño mínimo de 70 cm de largo por 50 cm de ancho por 95 cm de alto
- Mínimo dos bandejas de servicio
- Con mínimo una bolsa de limpieza
- Con plataforma para balde escurridor
- Con cuatro ruedas antirayones
- Ruedas delanteras con ángulo de giro de 360 grados</t>
  </si>
  <si>
    <t>Carros para limpieza (Compra)</t>
  </si>
  <si>
    <t>Carro de bebidas (Arrendamiento)</t>
  </si>
  <si>
    <t xml:space="preserve"> Elaborado en plástico
 Mínimo dos estantes para distribución de bebidas
 Tamaño mínimo de 80 cm de largo por 47 cm de ancho por 90 cm de alto</t>
  </si>
  <si>
    <t>Carro de bebidas (Compra)</t>
  </si>
  <si>
    <t>- Elaborado en plástico
- Mínimo dos estantes para distribución de bebidas
- Tamaño mínimo de 80 cm de largo por 47 cm de ancho por 90 cm de alto</t>
  </si>
  <si>
    <t>Escalera 1 (Arrendamiento)</t>
  </si>
  <si>
    <t xml:space="preserve"> - Cuerpo plástico
- Altura mínima de mínimo dos pasos.</t>
  </si>
  <si>
    <t>Escalera 1 (Compra)</t>
  </si>
  <si>
    <t>Escalera 2 (Arrendamiento)</t>
  </si>
  <si>
    <t>Cuerpo Metálico
 Altura mínima demínimo dos pasos.</t>
  </si>
  <si>
    <t>Escalera 2 (Compra)</t>
  </si>
  <si>
    <t xml:space="preserve"> - Cuerpo Metálico
- Altura mínima de  mínimo dos pasos.</t>
  </si>
  <si>
    <t>Escalera 3 (Arrendamiento)</t>
  </si>
  <si>
    <t xml:space="preserve"> - Cuerpo Metálico
- Altura mínima de mínimo cuatro pasos.</t>
  </si>
  <si>
    <t>Escalera 3 (Compra)</t>
  </si>
  <si>
    <t>Escalera 4 (Arrendamiento)</t>
  </si>
  <si>
    <t xml:space="preserve"> - Cuerpo Metálico
- Altura mínima de mínimo seis pasos. </t>
  </si>
  <si>
    <t>Escalera 4 (Compra)</t>
  </si>
  <si>
    <t>Escalera de tipo industrial (Arrendamiento)</t>
  </si>
  <si>
    <t>Cuerpo en aluminio, tipo tijera
 Altura mínima de 5 escalones
 Con capacidad de resistencia a una carga concentrada en cualquier punto del escalón de 127 kg
 Con tapones de caucho antideslizantes</t>
  </si>
  <si>
    <t>Escalera de tipo industrial (Compra)</t>
  </si>
  <si>
    <t>Cuerpo en aluminio, tipo tijera
- Altura mínima de 5 escalones
- Con capacidad de resistencia a una carga concentrada en cualquier punto del escalón de 127 kg
- Con tapones de caucho antideslizantes</t>
  </si>
  <si>
    <t>Mangueras 1 (Arrendamiento)</t>
  </si>
  <si>
    <t xml:space="preserve"> - Longitud mínima de 20 metros
 - Elaborada en PVC
 - Con terminales roscadas en ambos extremos
 - Incluye accesorios: acoples y pistola </t>
  </si>
  <si>
    <t>Mangueras 1 (Compra)</t>
  </si>
  <si>
    <t>Mangueras 2 (Arrendamiento)</t>
  </si>
  <si>
    <t xml:space="preserve"> Longitud mínima de 30 metros
 Elaborada en PVC
 Con terminales roscadas en ambos extremos
 Incluye accesorios: acoples y pistola</t>
  </si>
  <si>
    <t>Mangueras 2 (Compra)</t>
  </si>
  <si>
    <t>- Longitud mínima de 30 metros
- Elaborada en PVC
- Con terminales roscadas en ambos extremos
- Incluye accesorios: acoples y pistola</t>
  </si>
  <si>
    <t>Mangueras 3 (Arrendamiento)</t>
  </si>
  <si>
    <t xml:space="preserve"> Longitud mínima de 50 metros
 Elaborada en PVC
 Con terminales roscadas en ambos extremos
 Incluye accesorios: acoples y pistola</t>
  </si>
  <si>
    <t>Mangueras 3 (Compra)</t>
  </si>
  <si>
    <t>- Longitud mínima de 50 metros
- Elaborada en PVC
- Con terminales roscadas en ambos extremos
- Incluye accesorios: acoples y pistola</t>
  </si>
  <si>
    <t>Contenedor de basura 1 (Compra)</t>
  </si>
  <si>
    <t>- Elaborado en plástico
- Tapa con pedal
- Capacidad mínima de 10 litros
- Color negro
- Impresión de la palabra "Plásticos" en la cara delantera del contenedor</t>
  </si>
  <si>
    <t>Contenedor de basura 2 (Compra)</t>
  </si>
  <si>
    <t>- Elaborado en plástico
- Tapa con pedal
- Capacidad mínima de 10 litros
- Color blanco
- Impresión de las palabras "Papel y cartón" en la cara delantera del contenedor</t>
  </si>
  <si>
    <t>Contenedor de basura 3 (Compra)</t>
  </si>
  <si>
    <t>- Elaborado en plástico
- Tapa con pedal
- Capacidad mínima de 10 litros
- Color verde
- Impresión de las palabras  "No reciclables" u "Orgánicos" u "Ordinarios" en la cara delantera del contenedor</t>
  </si>
  <si>
    <t>Contenedor de basura 4 (Compra)</t>
  </si>
  <si>
    <t>- Elaborado en plástico
- Tapa con pedal
- Capacidad mínima de 10 litros
- Color rojo
- Impresión de las palabras "Riesgo biológico" o "Residuos peligrosos" en la cara delantera del contenedor</t>
  </si>
  <si>
    <t>Contenedor de basura 5 (Compra)</t>
  </si>
  <si>
    <t>- Elaborado en plástico
- Tapa con pedal
- Capacidad mínima de 20 litros
- Color negro
- Impresión de la palabra "Plásticos" en la cara delantera del contenedor</t>
  </si>
  <si>
    <t>Contenedor de basura 6 (Compra)</t>
  </si>
  <si>
    <t>- Elaborado en plástico
- Tapa con pedal
- Capacidad mínima de 20 litros
- Color blanco
- Impresión de las palabras "Papel y cartón" en la cara delantera del contenedor</t>
  </si>
  <si>
    <t>Contenedor de basura 7 (Compra)</t>
  </si>
  <si>
    <t>- Elaborado en plástico
- Tapa con pedal
- Capacidad mínima de 20 litros
- Color verde
- Impresión de las palabras  "No reciclables" u "Orgánicos" u "Ordinarios" en la cara delantera del contenedor</t>
  </si>
  <si>
    <t>Contenedor de basura 8 (Compra)</t>
  </si>
  <si>
    <t>- Elaborado en plástico
- Tapa con pedal
- Capacidad mínima de 20 litros
- Color rojo
- Impresión de las palabras "Riesgo biológico" o "Residuos peligrosos" en la cara delantera del
contenedor</t>
  </si>
  <si>
    <t>Contenedor de basura 9 (Compra)</t>
  </si>
  <si>
    <t>- Elaborado en plástico
- Con tapa en vaivén
- Capacidad mínima de 50 litros
- Color negro
- Impresión de la palabra "Plásticos" en la cara delantera del contenedor</t>
  </si>
  <si>
    <t>Contenedor de basura 10 (Compra)</t>
  </si>
  <si>
    <t>- Elaborado en plástico
- Con tapa en vaivén
- Capacidad mínima de 50 litros
- Color blanco
- Impresión de las palabras "Papel y cartón" en la cara delantera del contenedor</t>
  </si>
  <si>
    <t>Contenedor de basura 11 (Compra)</t>
  </si>
  <si>
    <t>- Elaborado en plástico
- Con tapa en vaivén
- Capacidad mínima de 50 litros
- Color verde
- Impresión de las palabras  "No reciclables" u "Orgánicos" u "Ordinarios" en la cara delantera del contenedor</t>
  </si>
  <si>
    <t>Contenedor de basura 12 (Compra)</t>
  </si>
  <si>
    <t>- Elaborado en plástico
- Con tapa en vaivén
- Capacidad mínima de 50 litros
- Color rojo
- Impresión de las palabras "Riesgo biológico" o "Residuos peligrosos" en la cara delantera del contenedor</t>
  </si>
  <si>
    <t>Contenedor de basura 13 (Compra)</t>
  </si>
  <si>
    <t>- Elaborado en plástico
-- Con tapa en vaivén
- Capacidad mínima de 120 litros
- Color negro
- Impresión de la palabra "Plásticos" en la cara delantera del contenedor</t>
  </si>
  <si>
    <t>Contenedor de basura 14 (Compra)</t>
  </si>
  <si>
    <t>- Elaborado en plástico
- Con tapa en vaivén
- Capacidad mínima de 120 litros
- Color blanco
- Impresión de las palabras "Papel y cartón" en la cara delantera del contenedor</t>
  </si>
  <si>
    <t>Contenedor de basura 15 (Compra)</t>
  </si>
  <si>
    <t>- Elaborado en plástico
- Con tapa en vaivén
- Capacidad mínima de 120 litros
- Color verde
- Impresión de las palabras "No reciclables" u "Orgánicos" u "Ordinarios" en la cara delantera del contenedor</t>
  </si>
  <si>
    <t>Contenedor de basura 16 (Compra)</t>
  </si>
  <si>
    <t>- Elaborado en plástico
- Con tapa en vaivén
- Capacidad mínima de 120 litros
- Color rojo
- Impresión de las palabras "Riesgo biológico" o
"Residuos peligrosos" en la cara delantera del contenedor</t>
  </si>
  <si>
    <t>Contenedor de basura 17 (Compra)</t>
  </si>
  <si>
    <t>- Elaborado en plástico
- Con tapa
- Capacidad mínima de 180 litros
- Color negro
- Con ruedas traseras macizas y manijas</t>
  </si>
  <si>
    <t>Contenedor de basura 18 (Compra)</t>
  </si>
  <si>
    <t>- Elaborado en plástico
- Con tapa
- Capacidad mínima de 180 litros
- Color verde
- Con ruedas traseras macizas y manijas</t>
  </si>
  <si>
    <t>Contenedor de basura 19 (Compra)</t>
  </si>
  <si>
    <t>- Elaborado en plástico
- Con tapa
- Capacidad mínima de 180 litros
- Color blanco
- Con ruedas traseras macizas y manijas</t>
  </si>
  <si>
    <t>Contenedor de basura 20 (Compra)</t>
  </si>
  <si>
    <t>- Elaborado en plástico
- Con tapa
- Capacidad mínima de 240 litros
- Color negro
- Con ruedas traseras macizas y manijas</t>
  </si>
  <si>
    <t>Contenedor de basura 21 (Compra)</t>
  </si>
  <si>
    <t>- Elaborado en plástico
- Con tapa
- Capacidad mínima de 240 litros
- Color verde
- Con ruedas traseras macizas y manijas</t>
  </si>
  <si>
    <t>Contenedor de basura 22 (Compra)</t>
  </si>
  <si>
    <t>- Elaborado en plástico
- Con tapa
- Capacidad mínima de 240 litros
- Color blanco
- Con ruedas traseras macizas y manijas</t>
  </si>
  <si>
    <t>Contenedor de basura 23 (Compra)</t>
  </si>
  <si>
    <t>- Elaborado en plástico
- Con tapa
- Capacidad mínima de 340 litros
- Color negro
- Con ruedas traseras macizas y manijas</t>
  </si>
  <si>
    <t>Contenedor de basura 24 (Compra)</t>
  </si>
  <si>
    <t>- Elaborado en plástico
- Con tapa
- Capacidad mínima de 340 litros
- Color verde
- Con ruedas traseras macizas y manijas</t>
  </si>
  <si>
    <t>Contenedor de basura 25 (Compra)</t>
  </si>
  <si>
    <t>- Elaborado en plástico
- Con tapa
- Capacidad mínima de 340 litros
- Color blanco
- Con ruedas traseras macizas y manijas</t>
  </si>
  <si>
    <t>Contenedor de basura 26 (Compra)</t>
  </si>
  <si>
    <t>- Elaborado en plástico
- Con tapa
- Capacidad mínima de 760 litros
- Color negro
- Con ruedas traseras macizas y manijas</t>
  </si>
  <si>
    <t>Contenedor de basura 27 (Compra)</t>
  </si>
  <si>
    <t>- Elaborado en plástico
- Con tapa
- Capacidad mínima de 760 litros
- Color verde
- Con ruedas traseras macizas y manijas</t>
  </si>
  <si>
    <t>Contenedor de basura 28 (Compra)</t>
  </si>
  <si>
    <t>- Elaborado en plástico
- Con tapa
- Capacidad mínima de 760 litros
- Color blanco
- Con ruedas traseras macizas y manijas</t>
  </si>
  <si>
    <t>Contenedor de basura 29 (Compra)</t>
  </si>
  <si>
    <t>- Elaborado en plástico
- Con tapa
- Capacidad mínima de 1.000 litros
- Color blanco
- Con ruedas traseras macizas y manijas</t>
  </si>
  <si>
    <t>Contenedor de basura 30 (Compra)</t>
  </si>
  <si>
    <t>- Elaborado en plástico
- Con tapa
- Capacidad mínima de 1.000 litros
- Color verde
- Con ruedas traseras macizas y manijas</t>
  </si>
  <si>
    <t>Punto Ecológico 1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</si>
  <si>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20 litros para cada contenedor
- Contenedores elaborados en plástico
- Debe cumplir con lo estipualdo en el artíuculo 4° de la Resolución 2184 del 26 de diciembre de 2019</t>
  </si>
  <si>
    <t>Punto Ecológico 2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</si>
  <si>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</si>
  <si>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3 (Compra)</t>
  </si>
  <si>
    <t>- Base metálica con techo en material metálico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</si>
  <si>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</si>
  <si>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</si>
  <si>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</si>
  <si>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Papelera 1 (Compra)</t>
  </si>
  <si>
    <t>- Cuerpo metálico enmallado sin tapa
- Con capacidad mínima de 10 litros
- Diseño para oficina</t>
  </si>
  <si>
    <t>Papelera 2 (Compra)</t>
  </si>
  <si>
    <t>- Cuerpo plástico
- Con mecanismo de pedal para abrir y cerrar tapa
- Con capacidad mínima de 10 litros
- Diseño para baño</t>
  </si>
  <si>
    <t>Papelera 3 (Compra)</t>
  </si>
  <si>
    <t>- Cuerpo plástico sin tapa
- Con capacidad mínima de 10 litros
- Diseño para baño</t>
  </si>
  <si>
    <t>Papelera 4 (Compra)</t>
  </si>
  <si>
    <t>- Papelera de oficina de plástico reciclado
- Color gris o negro
- Con capacidad de 5 litros
- Diámetro: 22 cm aproxi. Largo: 24 cm. 
No debe contener PVC o Poliestireno expandido u otros plásticos de un solo uso tanto en el envase como en el embalaje.</t>
  </si>
  <si>
    <t>Papelera residuos peligrosos 1 (Compra)</t>
  </si>
  <si>
    <t>- Cuerpo plástico
- Con mecanismo de pedal para abrir y cerrar tapa
- Con capacidad mínima de 10 litros
- Diseño para baño
- Color rojo
- Con las palabras "Riesgo biológico" en la cara frontal</t>
  </si>
  <si>
    <t>Papelera residuos peligrosos 2 (Compra)</t>
  </si>
  <si>
    <t>- Cuerpo plástico
- Con mecanismo de pedal para abrir y cerrar tapa
- Con capacidad mínima de 20 litros
- Diseño para baño
- Color rojo
- Con las palabras "Riesgo biológico" en la cara frontal</t>
  </si>
  <si>
    <t>Señales peatonales de prevención y atención 1 (Compra)</t>
  </si>
  <si>
    <t>- Elaborado en plástico
- Tipo tijera, plegable
- Tamaño mínimo de 25 cm de ancho por 60 cm de alto por 22 cm de largo.
- Impresión en las dos caras con las palabras "Cerrado" o "Área cerrada" o "No pasar".
- Color amarillo</t>
  </si>
  <si>
    <t>Señales peatonales de prevención y atención 2 (Compra)</t>
  </si>
  <si>
    <t>- Elaborado en plástico
- Tipo tijera, plegable
- Tamaño mínimo de 25 cm de ancho por 60 cm de alto por 22 cm de largo.
- Impresión en las dos caras con las palabras "Cuidado".
- Color amarillo
- Acordes con la reglamentación establecida por la NTC 1461</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</si>
  <si>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</si>
  <si>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Dispensador para papel higiénico 1 (Compra)</t>
  </si>
  <si>
    <t>- Elaborado en plástico ABS blanco
- Para rollo de 250 metros y 400 metros
- Con visor para ver el estado del rollo
- Con cerradura y llave
- Incluye los elementos necesarios para realizar la instalación en pared
-Incluye el costo de instalación.</t>
  </si>
  <si>
    <t xml:space="preserve"> Elaborado en acero inoxidable
 Para rollo de 250 metros y 400 metros
 Con visor para ver el estado del rollo
 Con cerradura y llave
 Incluye los elementos necesarios para realizar la instalación en pared
Incluye el costo de instalación.</t>
  </si>
  <si>
    <t>Dispensador de toallas de manos 1 (Compra)</t>
  </si>
  <si>
    <t>- Elaborado en plástico ABS
- Para toallas de papel en rollo de 150 metros y 250 metros
- Con mecanismo accionador de palanca, perilla giratoria o para halar con la mano.
- Con cuchilla serrada para cortar la toalla de manos
- Con cerradura y llave
- Incluye los elementos necesarios para realizar la instalación en pared
 - Incluye el costo de instalación</t>
  </si>
  <si>
    <t>Dispensador de toallas de manos 2 (Compra)</t>
  </si>
  <si>
    <t>- Elaborado en plástico ABS
- Para toallas de papel interdobladas con capacidad mínima de 300 toallas
- Con mecanismo para halar con la mano.
- Con cerradura y llave
-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</si>
  <si>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</si>
  <si>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Dispensador de jabón líquido 1 (Compra)</t>
  </si>
  <si>
    <t>- Elaborado en plástico ABS blanco
- Con válvula manual anticorrosiva.
- Uso habilitado para cualquier jabón líquido con capacidad mínima de 500 cc
- Incluye los elementos necesarios para realizar la instalación en pared
-Incluye el costo de instalación</t>
  </si>
  <si>
    <t>Dispensador de jabón líquido 2 (Compra)</t>
  </si>
  <si>
    <t>- Elaborado en plástico ABS blanco
- Con sensor para suministro de jabón
- Uso habilitado para cualquier jabón líquido con capacidad mínima de 500 ml
-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</si>
  <si>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</si>
  <si>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Dispensador de jabón líquido 4 (Compra)</t>
  </si>
  <si>
    <t>- Elaborado en acero inoxidable
- Con sensor para suministro de jabón
- Uso habilitado para cualquier jabón líquido con capacidad mínima de 800 ml
- Con cerradura y llave
- Incluye los elementos necesarios para realizar la instalación en pared
 -Incluye el costo de instalación'</t>
  </si>
  <si>
    <t>Dispensador para ambientador (Compra)</t>
  </si>
  <si>
    <t xml:space="preserve"> - Elaborado en plástico ABS blanco
 - Con dispersión programable de líquido ambientador
 - Capacidad mínima de 250 ml
- Incluye los elementos necesarios para realizar la instalación en pared
- Incluye aerosol para recarga mensual
-Incluye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</si>
  <si>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</si>
  <si>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Dispensador de agua (Compra)</t>
  </si>
  <si>
    <t xml:space="preserve">- Dispensador de agua fría y caliente
- Sistema de filtración multinivel
- Uso de gas refrigerante seguro para la capa de ozono
</t>
  </si>
  <si>
    <t>Dispensador de agua con botellón (Compra)</t>
  </si>
  <si>
    <t xml:space="preserve">- Dispensador de agua fría y caliente
- Uso de gas refrigerante seguro para la capa de ozono
</t>
  </si>
  <si>
    <t>Greca para tintos 1 (Arrendamiento)</t>
  </si>
  <si>
    <t>- Eléctrica de 110 v
- Cuerpo elaborada en lámina de acero inoxidable de calibre 24 como mínimo
- Resistencias elaboradas en cobre
- Terminales elaboradas en cobre remplazables con soldadura
- Mínimo dos servicios
- Con su respectivo filtro y aro
 - Con capacidad para 30 tintos</t>
  </si>
  <si>
    <t>Greca para tintos 1 (Compra)</t>
  </si>
  <si>
    <t>Greca para tintos 2 (Arrendamiento)</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</si>
  <si>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</si>
  <si>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Greca para tintos 2 (Compra)</t>
  </si>
  <si>
    <t>- Eléctrica de 110 v
- Cuerpo elaborada en lámina de acero inoxidable de calibre 24 como mínimo, grado alimento
- Resistencias elaboradas en cobre
- Terminales elaboradas en cobre remplazables sin soldadura
- Mínimo 2 servicios
 -Con su respectivo filtro y aro
- Con capacidad para 60 tintos</t>
  </si>
  <si>
    <t>Greca para tintos 3 (Arrendamiento)</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</si>
  <si>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</si>
  <si>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Greca para tintos 3 (Compra)</t>
  </si>
  <si>
    <t>- Eléctrica de 110 v
- Cuerpo elaborada en lámina de acero inoxidable de calibre 24 como mínimo, grado alimento
- Resistencias elaboradas en cobre
- Terminales elaboradas en cobre remplazables sin soldadura
- Mínimo dos servicios
 -Con su respectivo filtro y aro
 - Con capacidad para 120 tintos</t>
  </si>
  <si>
    <t>Máquina de filtrado para café (Compra)</t>
  </si>
  <si>
    <t>- Cafetera de método filtrado de café por goteo con conexión directamente a la red de agua o con opción de usarse completamente portátil sin requerir conexión directa a la red de agua
- Grifo para dispensar agua caliente
- Capacidad para termos de 1.9 a 3L, capacidad de 14 litros hora
- Incluye termo con capacidad de mantener la bebida caliente, conservando la calidad de la taza de café durante mínimo 3 horas
- Revestimiento de acero inoxidable con bomba tipo dispensador 
- Capacidad de 2,5 0 3,0 litros.</t>
  </si>
  <si>
    <t>Horno microondas (Arrendamiento)</t>
  </si>
  <si>
    <t>- Potencia mínima de 900 w
- Tamaño mínimo de 30 cm de ancho por 25 cm de alto por 35 cm de profundidad.
- Con bandera giratoria de cristal templado
- Con programas automáticos</t>
  </si>
  <si>
    <t>Horno microondas (Compra)</t>
  </si>
  <si>
    <t>Horno microondas de tipo industrial (Arrendamiento)</t>
  </si>
  <si>
    <t xml:space="preserve"> Potencia mínima de 1000 w
 Tamaño mínimo de 30 cm de ancho por 30 cm de alto por 40 cm de profundidad.
 Descongelamiento automático
 Con programas automáticos</t>
  </si>
  <si>
    <t>Horno microondas de tipo industrial (Compra)</t>
  </si>
  <si>
    <t>- Potencia mínima de 1000 w
- Tamaño mínimo de 30 cm de ancho por 30 cm de alto por 40 cm de profundidad.
- Descongelamiento automático
- Con programas automáticos</t>
  </si>
  <si>
    <t>Estufa 1 (Arrendamiento)</t>
  </si>
  <si>
    <t xml:space="preserve"> De dos puestos
 Lámina esmaltada
 Eléctrica
 Con perilla para graduar mínimo 3 niveles de calor</t>
  </si>
  <si>
    <t>Estufa 1 (Compra)</t>
  </si>
  <si>
    <t>- De dos puestos
- Lámina esmaltada
- Eléctrica
- Con perilla para graduar mínimo 3 niveles de calor</t>
  </si>
  <si>
    <t>Estufa 2 (Arrendamiento)</t>
  </si>
  <si>
    <t>- De dos puestos
- Lámina esmaltada- A gas
- Con perilla y quemador para graduar la llama
- Con parrilla</t>
  </si>
  <si>
    <t>Estufa 2 (Compra)</t>
  </si>
  <si>
    <t>- De dos puestos
- Lámina esmaltada
- A gas
- Con perilla y quemador para graduar la llama
- Con parrilla</t>
  </si>
  <si>
    <t>Extensión eléctrica 1 (Compra)</t>
  </si>
  <si>
    <t>- De mínimo 25 metros de longitud 
- Tipo industrial
- Recubierta en plástico PVC
- Con clavijas
- Calibre 12</t>
  </si>
  <si>
    <t>Extensión eléctrica 2 (Compra)</t>
  </si>
  <si>
    <t>- De mínimo 30 metros de longitud
- Recubierta en plástico PVC
- Con clavijas
- Tipo industrial
- Calibre 12</t>
  </si>
  <si>
    <t>Aspiradora 1 (Arrendamiento)</t>
  </si>
  <si>
    <t>- De uso industrial para aspirado en seco y húmedo
- Motor con potencia 1200 w y 1400 w
- Capacidad entre 15 y 20 litros
- Cable de potencia con longitud mínima de 5m
- Accesorios mínimos: manguera puntera, 2 tubos para extensión, cepillos para tapizados</t>
  </si>
  <si>
    <t>Aspiradora 1 (Compra)</t>
  </si>
  <si>
    <t>Aspiradora 2 (Arrendamiento)</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</si>
  <si>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</si>
  <si>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Aspiradora 2 (Compra)</t>
  </si>
  <si>
    <t>- De uso industrial para aspirado en seco y húmedo
- Motor con potencia entre 1200 w y 1400 w
- Capacidad entre 45 y 55 litros
- Cable de potencia con longitud mínima de 5m
- Accesorios mínimos: manguera puntera, 2 tubos para extensión, cepillos para tapizados</t>
  </si>
  <si>
    <t>Lavabrilladora de pisos 1 (Arrendamiento)</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</si>
  <si>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</si>
  <si>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</si>
  <si>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Lavabrilladora de pisos 1 (Compra)</t>
  </si>
  <si>
    <t>- De uso industrial
- Motores con potencia mínima de 1,5 hp y velocidad mínima de 175 rpm.
- Con manijas dobles
- Con interruptor de apagado de seguridad
- Diámetro mínimo de 16"
- Cable de potencia con longitud mínima de 8m
- Accesorios mínimos portapad, cepillo suave y duro</t>
  </si>
  <si>
    <t>Lavabrilladora de pisos 2 (Arrendamiento)</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</si>
  <si>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</si>
  <si>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Lavabrilladora de pisos 2 (Compra)</t>
  </si>
  <si>
    <t>- De uso industrial
- Motores con potencia mínima de 1,5 hp y velocidad mínima de 175 rpm.
- Con manijas dobles
- Con interruptor de apagado de seguridad
- Diámetro mínimo de 20"
- Cable de potencia con longitud mínima de 8m
- Accesorios mínimos portapad, cepillo suave y duro</t>
  </si>
  <si>
    <t>Brilladora de alta revolución (Arrendamiento)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</si>
  <si>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</si>
  <si>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Brilladora de alta revolución (Compra)</t>
  </si>
  <si>
    <t>- De uso industrial
- Motores con potencia mínima de 1,5 hp y velocidad mínima de 1500 rpm.
- Con manijas dobles
- Con interruptor de apagado de seguridad
- Diámetro mínimo de 20"
- Cable de potencia con longitud mínima de 8m
- Accesorios mínimos - portapad</t>
  </si>
  <si>
    <t>Lavadora de alfombras y tapetes 1 (Arrendamiento)</t>
  </si>
  <si>
    <t>Motor con potencia de mínimo 1100 w y velocidad mínima de 175 revoluciones por minuto.
 Capacidad mínima de 5 litros
 Cable de potencia con longitud mínima de 8m
 Para lavar en seco o a vapor
 Diámetro mínimo de 16"</t>
  </si>
  <si>
    <t>Lavadora de alfombras y tapetes 1 (Compra)</t>
  </si>
  <si>
    <t xml:space="preserve"> - Motor con potencia de mínimo 1100 w y velocidad mínima de 175 revoluciones por minuto.
- Capacidad mínima de 5 litros
- Cable de potencia con longitud mínima de 8m
- Para lavar en seco o a vapor
- Diámetro mínimo de 16"</t>
  </si>
  <si>
    <t>Lavadora de alfombras y tapetes 2 (Arrendamiento)</t>
  </si>
  <si>
    <t>- De inyección y extracción con dos motores, cada uno con una potencia entre 1200 w y 1400 w.
- Capacidad mínima de 30 litros
- Cable de potencia con longitud mínima de 8m
- Diámetro mínimo de 20"</t>
  </si>
  <si>
    <t>Lavadora de alfombras y tapetes 2 (Compra)</t>
  </si>
  <si>
    <t>Hidrolavadora Industrial (Arrendamiento)</t>
  </si>
  <si>
    <t>Motor eléctrico y potencia de mínimo 2.2 Kw1.450 RPM y entre 2.5 HP y 3.5 HP.
Presión de salida de agua entre 900 psi y 1900 psi.
Con ruedas</t>
  </si>
  <si>
    <t>Hidrolavadora Industrial (Compra)</t>
  </si>
  <si>
    <t xml:space="preserve"> - Motor eléctrico y potencia de mínimo 2.2 Kw - 1.450 RPM y entre 2.5 HP y 3.5 HP.
 - Presión de salida de agua entre 900 psi y 1900 psi.
 - Con ruedas</t>
  </si>
  <si>
    <t>Sopladora de hojas (Arrendamiento)</t>
  </si>
  <si>
    <t>Potenciado por motor a gasolina o eléctrico inalámbrico
Caudal mínimo de 380 cfm / 645m3/h
Autonomía mínima de 30 minutos
Intensidad máxima de sonido de 100dB
Incluye combustible para su funcionamiento (Máximo 3 galones)</t>
  </si>
  <si>
    <t>Sopladora de hojas (Compra)</t>
  </si>
  <si>
    <t xml:space="preserve"> - Potenciado por motor a gasolina o eléctrico inalámbrico
 - Caudal mínimo de 380 cfm / 645m3/h
 - Autonomía mínima de 30 minutos
 - Intensidad máxima de sonido de 100dB
 - Incluye combustible para su funcionamiento (Máximo 3 galones)</t>
  </si>
  <si>
    <t>Sonda para inodoro (Arrendamiento)</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</si>
  <si>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</si>
  <si>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Sonda para inodoro (Compra)</t>
  </si>
  <si>
    <t>-Sonda de mínimo 3''
-Cubierta de vinilo para proteger la porcelana.
- Cable de 1/2" (12,7 mm) con núcleo interno recubierto por compresión, resistente al retorcimiento.
-Mangos grandes y de diseño ergonómico.
-Funcional en inodoros ahorradores de agua
-Peso entre 1,9 kg y 2,5 kg</t>
  </si>
  <si>
    <t>Girador Manual (Compra)</t>
  </si>
  <si>
    <t>-Para destapar desagües entre 1/2" a 1 1/2".
-Collar antideslizante que agarra y suelta el cable
-Cable de núcleo hueco de mpinimo 5/16" × 25 pies (7,6 m) con barrena de cabeza de bulbo.
-Tambor rotativo de plástico moldeado
-Diseño de tambor abierto que permite el acceso al cable</t>
  </si>
  <si>
    <t>Sonda para fregaderos (Compra)</t>
  </si>
  <si>
    <t>Sonda Eléctrica para desagües de 3/4” (20 mm) a 2-1/2” (64 mm)
-El equipo propulsor de velocidad variable gira el cable a 0-600 RPM.
-Capacidad del tambor: 50 pies (15 m) de 5⁄16" (8 mm) o 35 pies (11 m) de 3⁄8" (10 mm).
-El núcleo interior revestido de vinilo impide que se oxide por contacto con el resorte.</t>
  </si>
  <si>
    <t>Cortadora de cesped  (Arrendamiento)</t>
  </si>
  <si>
    <t>-Cuenta con una cuchilla de 32 a 38 cm.
-Chasis de acero con recolector o salida lateral.
-Ruedas de 135 mm
-Con  potencia entre 5 hp a 25 hp
-Ancho de corte de 18 a 183 cm.
-Peso entre 10 kg y 13,5 kg
-Tiene manilla de seguridad
-Incluye combustible para su funcionamiento (Máximo 3 galones)</t>
  </si>
  <si>
    <t>Cortadora de cesped  (Compra)</t>
  </si>
  <si>
    <t>Guadañas (Arrendamiento)</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</si>
  <si>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</si>
  <si>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Cantidades sugeridas</t>
  </si>
  <si>
    <t>Cantidades excedidas</t>
  </si>
  <si>
    <t>valor a pagar sugeridas</t>
  </si>
  <si>
    <t>valor a pagar excedidas</t>
  </si>
  <si>
    <t>Total a pagar</t>
  </si>
  <si>
    <t>dice 8 pero falta soporte</t>
  </si>
  <si>
    <t>dice 5 pero falta soporte</t>
  </si>
  <si>
    <t>dice 10 pero falta soporte</t>
  </si>
  <si>
    <t>dice 2 pero falta soporte</t>
  </si>
  <si>
    <t>dice 3 pero falta soporte</t>
  </si>
  <si>
    <t>dice 229 pero faltan soportes</t>
  </si>
  <si>
    <t>dice 149 pero faltan soportes</t>
  </si>
  <si>
    <t>dice 60 pero falta soporte</t>
  </si>
  <si>
    <t>dice 20 pero falta soporte</t>
  </si>
  <si>
    <t>dice 50 pero falta soporte</t>
  </si>
  <si>
    <t>dice 75 pero falta soporte</t>
  </si>
  <si>
    <t>dice 6 pero falta soporte</t>
  </si>
  <si>
    <t>dice 4 pero falta soporte</t>
  </si>
  <si>
    <t xml:space="preserve">dice 4 pero llegaron de 40 unidades y no de 50 </t>
  </si>
  <si>
    <t xml:space="preserve">dice 30 pero falta soporte </t>
  </si>
  <si>
    <t>dice 40 pero falta soporte</t>
  </si>
  <si>
    <t xml:space="preserve">dice 15 pero falta soporte </t>
  </si>
  <si>
    <t>dice 15 pero falta soporte</t>
  </si>
  <si>
    <t>dice 7 pero falta soporte</t>
  </si>
  <si>
    <t>dice 1 pero falta soporte</t>
  </si>
  <si>
    <t>dice 9 pero falta soporte</t>
  </si>
  <si>
    <t xml:space="preserve">dice 8 pero falta soporte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</si>
</sst>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11" x14ac:knownFonts="1">
    <font>
      <sz val="11"/>
      <color theme="1"/>
      <name val="Calibri"/>
      <family val="2"/>
      <scheme val="minor"/>
    </font>
    <font>
      <sz val="11"/>
      <color theme="1"/>
      <name val="Calibri"/>
      <family val="2"/>
      <scheme val="minor"/>
    </font>
    <font>
      <b/>
      <sz val="8"/>
      <name val="Arial"/>
      <family val="2"/>
    </font>
    <font>
      <b/>
      <sz val="9"/>
      <color indexed="81"/>
      <name val="Tahoma"/>
      <family val="2"/>
    </font>
    <font>
      <sz val="9"/>
      <color indexed="81"/>
      <name val="Tahoma"/>
      <family val="2"/>
    </font>
    <font>
      <sz val="10"/>
      <color rgb="FF000000"/>
      <name val="Arial"/>
      <family val="2"/>
    </font>
    <font>
      <sz val="10"/>
      <name val="Arial"/>
      <family val="2"/>
    </font>
    <font>
      <sz val="10"/>
      <color rgb="FFFF0000"/>
      <name val="Arial"/>
      <family val="2"/>
    </font>
    <font>
      <b/>
      <sz val="9"/>
      <color indexed="81"/>
      <name val="Tahoma"/>
      <charset val="1"/>
    </font>
    <font>
      <sz val="9"/>
      <color indexed="81"/>
      <name val="Tahoma"/>
      <charset val="1"/>
    </font>
    <font>
      <sz val="10"/>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99FF"/>
        <bgColor indexed="64"/>
      </patternFill>
    </fill>
    <fill>
      <patternFill patternType="solid">
        <fgColor rgb="FFE6F8FE"/>
        <bgColor indexed="64"/>
      </patternFill>
    </fill>
    <fill>
      <patternFill patternType="solid">
        <fgColor rgb="FF0070C0"/>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protection hidden="1"/>
    </xf>
    <xf numFmtId="49" fontId="2" fillId="2"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shrinkToFit="1"/>
    </xf>
    <xf numFmtId="0" fontId="6" fillId="0" borderId="1" xfId="0" applyFont="1" applyBorder="1" applyAlignment="1">
      <alignment horizontal="left" vertical="center"/>
    </xf>
    <xf numFmtId="44" fontId="6" fillId="4" borderId="1" xfId="2" applyFont="1" applyFill="1" applyBorder="1" applyAlignment="1" applyProtection="1">
      <alignment horizontal="center" vertical="center" wrapText="1"/>
      <protection hidden="1"/>
    </xf>
    <xf numFmtId="0" fontId="0" fillId="0" borderId="1" xfId="0" applyBorder="1"/>
    <xf numFmtId="0" fontId="0" fillId="0" borderId="1" xfId="0" applyFill="1" applyBorder="1"/>
    <xf numFmtId="164" fontId="0" fillId="0" borderId="1" xfId="1" applyNumberFormat="1" applyFont="1" applyBorder="1"/>
    <xf numFmtId="0" fontId="0" fillId="3" borderId="1" xfId="0" applyFill="1" applyBorder="1"/>
    <xf numFmtId="164" fontId="0" fillId="3" borderId="1" xfId="1" applyNumberFormat="1" applyFont="1" applyFill="1" applyBorder="1"/>
    <xf numFmtId="49" fontId="6" fillId="0" borderId="1" xfId="0" applyNumberFormat="1" applyFont="1" applyBorder="1" applyAlignment="1">
      <alignment horizontal="left" vertical="center"/>
    </xf>
    <xf numFmtId="0" fontId="6" fillId="5" borderId="1" xfId="0" applyFont="1" applyFill="1" applyBorder="1" applyAlignment="1">
      <alignment horizontal="left" vertical="center"/>
    </xf>
    <xf numFmtId="0" fontId="7" fillId="0" borderId="1" xfId="0" applyFont="1" applyBorder="1" applyAlignment="1">
      <alignment horizontal="left" vertical="center"/>
    </xf>
    <xf numFmtId="1" fontId="5" fillId="5" borderId="1" xfId="0" applyNumberFormat="1" applyFont="1" applyFill="1" applyBorder="1" applyAlignment="1">
      <alignment horizontal="center" vertical="center" shrinkToFit="1"/>
    </xf>
    <xf numFmtId="44" fontId="6" fillId="5" borderId="1" xfId="2" applyFont="1" applyFill="1" applyBorder="1" applyAlignment="1" applyProtection="1">
      <alignment horizontal="center" vertical="center" wrapText="1"/>
      <protection hidden="1"/>
    </xf>
    <xf numFmtId="49" fontId="2" fillId="6" borderId="1" xfId="0" applyNumberFormat="1" applyFont="1" applyFill="1" applyBorder="1" applyAlignment="1" applyProtection="1">
      <alignment horizontal="center" vertical="center" wrapText="1"/>
      <protection hidden="1"/>
    </xf>
    <xf numFmtId="165" fontId="0" fillId="0" borderId="1" xfId="2" applyNumberFormat="1" applyFont="1" applyBorder="1"/>
    <xf numFmtId="164" fontId="0" fillId="0" borderId="1" xfId="1" applyNumberFormat="1" applyFont="1" applyFill="1" applyBorder="1"/>
    <xf numFmtId="49" fontId="2" fillId="2" borderId="1"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43" fontId="2" fillId="2" borderId="1" xfId="1" applyFont="1" applyFill="1" applyBorder="1" applyAlignment="1" applyProtection="1">
      <alignment horizontal="center" vertical="center" wrapText="1"/>
      <protection hidden="1"/>
    </xf>
    <xf numFmtId="49" fontId="5" fillId="0" borderId="1" xfId="0" applyNumberFormat="1" applyFont="1" applyBorder="1" applyAlignment="1">
      <alignment horizontal="left" vertical="center"/>
    </xf>
    <xf numFmtId="0" fontId="6" fillId="0" borderId="1" xfId="0" applyFont="1" applyBorder="1" applyAlignment="1">
      <alignment horizontal="center" vertical="center"/>
    </xf>
    <xf numFmtId="39" fontId="10" fillId="0" borderId="1" xfId="1" applyNumberFormat="1" applyFont="1" applyBorder="1" applyAlignment="1" applyProtection="1">
      <alignment horizontal="center" vertical="center" wrapText="1"/>
      <protection hidden="1"/>
    </xf>
    <xf numFmtId="10" fontId="6" fillId="4" borderId="1" xfId="2" applyNumberFormat="1" applyFont="1" applyFill="1" applyBorder="1" applyAlignment="1" applyProtection="1">
      <alignment horizontal="center" vertical="center" wrapText="1"/>
      <protection hidden="1"/>
    </xf>
    <xf numFmtId="10" fontId="10" fillId="7" borderId="1" xfId="3" applyNumberFormat="1" applyFont="1" applyFill="1" applyBorder="1" applyAlignment="1" applyProtection="1">
      <alignment horizontal="center" vertical="center" wrapText="1"/>
      <protection locked="0" hidden="1"/>
    </xf>
    <xf numFmtId="44" fontId="10" fillId="4" borderId="1" xfId="2" applyFont="1" applyFill="1" applyBorder="1" applyAlignment="1" applyProtection="1">
      <alignment horizontal="center" vertical="center" wrapText="1"/>
      <protection hidden="1"/>
    </xf>
    <xf numFmtId="49" fontId="6" fillId="5" borderId="1" xfId="0" applyNumberFormat="1" applyFont="1" applyFill="1" applyBorder="1" applyAlignment="1">
      <alignment horizontal="left" vertical="center"/>
    </xf>
    <xf numFmtId="39" fontId="10" fillId="5" borderId="1" xfId="1" applyNumberFormat="1" applyFont="1" applyFill="1" applyBorder="1" applyAlignment="1" applyProtection="1">
      <alignment horizontal="center" vertical="center" wrapText="1"/>
      <protection hidden="1"/>
    </xf>
    <xf numFmtId="49" fontId="7" fillId="0" borderId="1" xfId="0" applyNumberFormat="1" applyFont="1" applyBorder="1" applyAlignment="1">
      <alignment horizontal="left" vertical="center"/>
    </xf>
    <xf numFmtId="49" fontId="5" fillId="5" borderId="1" xfId="0" applyNumberFormat="1" applyFont="1" applyFill="1" applyBorder="1" applyAlignment="1">
      <alignment horizontal="left" vertical="center"/>
    </xf>
    <xf numFmtId="39" fontId="7" fillId="5" borderId="1" xfId="1" applyNumberFormat="1" applyFont="1" applyFill="1" applyBorder="1" applyAlignment="1" applyProtection="1">
      <alignment horizontal="center" vertical="center" wrapText="1"/>
      <protection hidden="1"/>
    </xf>
    <xf numFmtId="0" fontId="0" fillId="8" borderId="1" xfId="0" applyFill="1" applyBorder="1"/>
    <xf numFmtId="0" fontId="0" fillId="9" borderId="1" xfId="0" applyFill="1" applyBorder="1"/>
    <xf numFmtId="0" fontId="6" fillId="5" borderId="1" xfId="0" applyFont="1" applyFill="1" applyBorder="1" applyAlignment="1">
      <alignment horizontal="center" vertical="center"/>
    </xf>
    <xf numFmtId="10" fontId="6" fillId="5" borderId="1" xfId="2" applyNumberFormat="1" applyFont="1" applyFill="1" applyBorder="1" applyAlignment="1" applyProtection="1">
      <alignment horizontal="center" vertical="center" wrapText="1"/>
      <protection hidden="1"/>
    </xf>
    <xf numFmtId="10" fontId="10" fillId="5" borderId="1" xfId="3" applyNumberFormat="1" applyFont="1" applyFill="1" applyBorder="1" applyAlignment="1" applyProtection="1">
      <alignment horizontal="center" vertical="center" wrapText="1"/>
      <protection locked="0" hidden="1"/>
    </xf>
    <xf numFmtId="44" fontId="10" fillId="5" borderId="1" xfId="2" applyFont="1" applyFill="1" applyBorder="1" applyAlignment="1" applyProtection="1">
      <alignment horizontal="center" vertical="center" wrapText="1"/>
      <protection hidden="1"/>
    </xf>
    <xf numFmtId="0" fontId="0" fillId="0" borderId="0" xfId="0" applyAlignment="1">
      <alignment horizontal="left"/>
    </xf>
    <xf numFmtId="0" fontId="0" fillId="0" borderId="0" xfId="0" applyAlignment="1"/>
    <xf numFmtId="165" fontId="0" fillId="0" borderId="2" xfId="2" applyNumberFormat="1" applyFont="1" applyFill="1" applyBorder="1"/>
    <xf numFmtId="0" fontId="0" fillId="0" borderId="3" xfId="0" applyBorder="1"/>
    <xf numFmtId="0" fontId="0" fillId="3" borderId="3" xfId="0" applyFill="1" applyBorder="1"/>
    <xf numFmtId="164" fontId="0" fillId="0" borderId="1" xfId="0" applyNumberFormat="1" applyBorder="1"/>
    <xf numFmtId="44" fontId="0" fillId="0" borderId="1" xfId="2" applyFont="1" applyBorder="1"/>
    <xf numFmtId="164" fontId="0" fillId="0" borderId="2" xfId="1" applyNumberFormat="1" applyFont="1" applyFill="1" applyBorder="1"/>
    <xf numFmtId="164" fontId="0" fillId="0" borderId="2" xfId="0" applyNumberFormat="1" applyFill="1" applyBorder="1"/>
    <xf numFmtId="165" fontId="0" fillId="3" borderId="1" xfId="2" applyNumberFormat="1" applyFont="1" applyFill="1" applyBorder="1"/>
  </cellXfs>
  <cellStyles count="4">
    <cellStyle name="Millares" xfId="1" builtinId="3"/>
    <cellStyle name="Moneda" xfId="2" builtinId="4"/>
    <cellStyle name="Normal" xfId="0" builtinId="0"/>
    <cellStyle name="Porcentaje" xfId="3" builtinId="5"/>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Q407"/>
  <sheetViews>
    <sheetView tabSelected="1" topLeftCell="U176" workbookViewId="0">
      <selection activeCell="AJ416" sqref="AJ416"/>
    </sheetView>
  </sheetViews>
  <sheetFormatPr baseColWidth="10" defaultRowHeight="15" x14ac:dyDescent="0.25"/>
  <cols>
    <col min="3" max="5" width="11.42578125" customWidth="1"/>
    <col min="6" max="6" width="14.42578125" bestFit="1" customWidth="1"/>
    <col min="7" max="7" width="12.85546875" bestFit="1" customWidth="1"/>
    <col min="8" max="9" width="11.42578125" customWidth="1"/>
    <col min="11" max="11" width="0" hidden="1" customWidth="1"/>
    <col min="38" max="38" width="13" bestFit="1" customWidth="1"/>
    <col min="42" max="42" width="14.5703125" bestFit="1" customWidth="1"/>
  </cols>
  <sheetData>
    <row r="1" spans="1:43" ht="67.5" x14ac:dyDescent="0.25">
      <c r="A1" s="1" t="s">
        <v>0</v>
      </c>
      <c r="B1" s="2" t="s">
        <v>1</v>
      </c>
      <c r="C1" s="20" t="s">
        <v>121</v>
      </c>
      <c r="D1" s="21" t="s">
        <v>122</v>
      </c>
      <c r="E1" s="22" t="s">
        <v>123</v>
      </c>
      <c r="F1" s="3" t="s">
        <v>124</v>
      </c>
      <c r="G1" s="3" t="s">
        <v>125</v>
      </c>
      <c r="H1" s="3" t="s">
        <v>126</v>
      </c>
      <c r="I1" s="3" t="s">
        <v>127</v>
      </c>
      <c r="J1" s="3" t="s">
        <v>2</v>
      </c>
      <c r="K1" s="3" t="s">
        <v>128</v>
      </c>
      <c r="L1" s="17" t="s">
        <v>3</v>
      </c>
      <c r="M1" s="17" t="s">
        <v>4</v>
      </c>
      <c r="N1" s="17" t="s">
        <v>5</v>
      </c>
      <c r="O1" s="17" t="s">
        <v>6</v>
      </c>
      <c r="P1" s="17" t="s">
        <v>7</v>
      </c>
      <c r="Q1" s="17" t="s">
        <v>8</v>
      </c>
      <c r="R1" s="17" t="s">
        <v>9</v>
      </c>
      <c r="S1" s="17" t="s">
        <v>10</v>
      </c>
      <c r="T1" s="17" t="s">
        <v>11</v>
      </c>
      <c r="U1" s="17" t="s">
        <v>12</v>
      </c>
      <c r="V1" s="17" t="s">
        <v>13</v>
      </c>
      <c r="W1" s="17" t="s">
        <v>14</v>
      </c>
      <c r="X1" s="17" t="s">
        <v>15</v>
      </c>
      <c r="Y1" s="17" t="s">
        <v>16</v>
      </c>
      <c r="Z1" s="17" t="s">
        <v>17</v>
      </c>
      <c r="AA1" s="17" t="s">
        <v>18</v>
      </c>
      <c r="AB1" s="17" t="s">
        <v>19</v>
      </c>
      <c r="AC1" s="17" t="s">
        <v>20</v>
      </c>
      <c r="AD1" s="17" t="s">
        <v>21</v>
      </c>
      <c r="AE1" s="17" t="s">
        <v>22</v>
      </c>
      <c r="AF1" s="17" t="s">
        <v>23</v>
      </c>
      <c r="AG1" s="17" t="s">
        <v>24</v>
      </c>
      <c r="AH1" s="17" t="s">
        <v>25</v>
      </c>
      <c r="AI1" s="17" t="s">
        <v>26</v>
      </c>
      <c r="AJ1" s="17" t="s">
        <v>27</v>
      </c>
      <c r="AK1" s="3" t="s">
        <v>28</v>
      </c>
      <c r="AL1" s="3" t="s">
        <v>29</v>
      </c>
      <c r="AM1" s="17" t="s">
        <v>886</v>
      </c>
      <c r="AN1" s="17" t="s">
        <v>888</v>
      </c>
      <c r="AO1" s="17" t="s">
        <v>887</v>
      </c>
      <c r="AP1" s="17" t="s">
        <v>889</v>
      </c>
      <c r="AQ1" s="3" t="s">
        <v>890</v>
      </c>
    </row>
    <row r="2" spans="1:43" hidden="1" x14ac:dyDescent="0.25">
      <c r="A2" s="4">
        <v>0</v>
      </c>
      <c r="B2" s="5" t="s">
        <v>129</v>
      </c>
      <c r="C2" s="23" t="s">
        <v>130</v>
      </c>
      <c r="D2" s="24" t="s">
        <v>131</v>
      </c>
      <c r="E2" s="25">
        <v>0</v>
      </c>
      <c r="F2" s="6">
        <v>0</v>
      </c>
      <c r="G2" s="6">
        <v>0</v>
      </c>
      <c r="H2" s="26">
        <v>0</v>
      </c>
      <c r="I2" s="27"/>
      <c r="J2" s="6">
        <v>0</v>
      </c>
      <c r="K2" s="28">
        <v>0</v>
      </c>
      <c r="L2" s="7"/>
      <c r="M2" s="7"/>
      <c r="N2" s="7"/>
      <c r="O2" s="7"/>
      <c r="P2" s="7"/>
      <c r="Q2" s="7"/>
      <c r="R2" s="7"/>
      <c r="S2" s="7"/>
      <c r="T2" s="7"/>
      <c r="U2" s="7"/>
      <c r="V2" s="7"/>
      <c r="W2" s="7"/>
      <c r="X2" s="7"/>
      <c r="Y2" s="7"/>
      <c r="Z2" s="7"/>
      <c r="AA2" s="7"/>
      <c r="AB2" s="7"/>
      <c r="AC2" s="7"/>
      <c r="AD2" s="7"/>
      <c r="AE2" s="43"/>
      <c r="AF2" s="43"/>
      <c r="AG2" s="43"/>
      <c r="AH2" s="43"/>
      <c r="AI2" s="43"/>
      <c r="AJ2" s="43"/>
      <c r="AK2" s="43"/>
      <c r="AL2" s="7"/>
      <c r="AM2" s="7"/>
      <c r="AN2" s="7"/>
      <c r="AO2" s="7"/>
      <c r="AP2" s="7"/>
      <c r="AQ2" s="7"/>
    </row>
    <row r="3" spans="1:43" x14ac:dyDescent="0.25">
      <c r="A3" s="4">
        <v>1</v>
      </c>
      <c r="B3" s="5" t="s">
        <v>30</v>
      </c>
      <c r="C3" s="23" t="s">
        <v>132</v>
      </c>
      <c r="D3" s="24" t="s">
        <v>133</v>
      </c>
      <c r="E3" s="25">
        <v>122</v>
      </c>
      <c r="F3" s="6">
        <v>17470</v>
      </c>
      <c r="G3" s="6">
        <v>10106</v>
      </c>
      <c r="H3" s="26">
        <v>0.25</v>
      </c>
      <c r="I3" s="27">
        <v>0.56614195764167141</v>
      </c>
      <c r="J3" s="6">
        <v>7579.5</v>
      </c>
      <c r="K3" s="28">
        <v>924699</v>
      </c>
      <c r="L3" s="7">
        <v>45</v>
      </c>
      <c r="M3" s="8">
        <v>3</v>
      </c>
      <c r="N3" s="9">
        <v>3</v>
      </c>
      <c r="O3" s="7"/>
      <c r="P3" s="7">
        <v>3</v>
      </c>
      <c r="Q3" s="7">
        <v>3</v>
      </c>
      <c r="R3" s="7">
        <v>3</v>
      </c>
      <c r="S3" s="7">
        <v>3</v>
      </c>
      <c r="T3" s="7">
        <v>3</v>
      </c>
      <c r="U3" s="7">
        <v>3</v>
      </c>
      <c r="V3" s="7">
        <v>3</v>
      </c>
      <c r="W3" s="7">
        <v>3</v>
      </c>
      <c r="X3" s="7">
        <v>3</v>
      </c>
      <c r="Y3" s="7">
        <v>3</v>
      </c>
      <c r="Z3" s="7">
        <v>3</v>
      </c>
      <c r="AA3" s="7">
        <v>3</v>
      </c>
      <c r="AB3" s="7">
        <v>3</v>
      </c>
      <c r="AC3" s="7">
        <v>4</v>
      </c>
      <c r="AD3" s="7"/>
      <c r="AE3" s="7">
        <v>3</v>
      </c>
      <c r="AF3" s="7">
        <v>12</v>
      </c>
      <c r="AG3" s="10" t="s">
        <v>894</v>
      </c>
      <c r="AH3" s="7">
        <v>3</v>
      </c>
      <c r="AI3" s="7">
        <v>6</v>
      </c>
      <c r="AJ3" s="7"/>
      <c r="AK3" s="7">
        <f>SUBTOTAL(9,L3:AJ3)</f>
        <v>118</v>
      </c>
      <c r="AL3" s="18">
        <f>+J3*AK3</f>
        <v>894381</v>
      </c>
      <c r="AM3" s="9">
        <f>+E3</f>
        <v>122</v>
      </c>
      <c r="AN3" s="9">
        <f>+J3*AK3</f>
        <v>894381</v>
      </c>
      <c r="AO3" s="45"/>
      <c r="AP3" s="7"/>
      <c r="AQ3" s="45">
        <f>+AN3+AP3</f>
        <v>894381</v>
      </c>
    </row>
    <row r="4" spans="1:43" hidden="1" x14ac:dyDescent="0.25">
      <c r="A4" s="4">
        <v>2</v>
      </c>
      <c r="B4" s="5" t="s">
        <v>134</v>
      </c>
      <c r="C4" s="23" t="s">
        <v>135</v>
      </c>
      <c r="D4" s="24" t="s">
        <v>136</v>
      </c>
      <c r="E4" s="25">
        <v>0</v>
      </c>
      <c r="F4" s="6">
        <v>0</v>
      </c>
      <c r="G4" s="6">
        <v>0</v>
      </c>
      <c r="H4" s="26">
        <v>0</v>
      </c>
      <c r="I4" s="27">
        <v>0</v>
      </c>
      <c r="J4" s="6">
        <v>0</v>
      </c>
      <c r="K4" s="28">
        <v>0</v>
      </c>
      <c r="L4" s="7"/>
      <c r="M4" s="7"/>
      <c r="N4" s="7"/>
      <c r="O4" s="7"/>
      <c r="P4" s="7"/>
      <c r="Q4" s="7"/>
      <c r="R4" s="7"/>
      <c r="S4" s="7"/>
      <c r="T4" s="7"/>
      <c r="U4" s="7"/>
      <c r="V4" s="7"/>
      <c r="W4" s="7"/>
      <c r="X4" s="7"/>
      <c r="Y4" s="7"/>
      <c r="Z4" s="7"/>
      <c r="AA4" s="7"/>
      <c r="AB4" s="7"/>
      <c r="AC4" s="7"/>
      <c r="AD4" s="7"/>
      <c r="AE4" s="43"/>
      <c r="AF4" s="43"/>
      <c r="AG4" s="43"/>
      <c r="AH4" s="43"/>
      <c r="AI4" s="43"/>
      <c r="AJ4" s="43"/>
      <c r="AK4" s="43"/>
      <c r="AL4" s="7"/>
      <c r="AM4" s="7"/>
      <c r="AN4" s="7"/>
      <c r="AO4" s="7"/>
      <c r="AP4" s="7"/>
      <c r="AQ4" s="7"/>
    </row>
    <row r="5" spans="1:43" hidden="1" x14ac:dyDescent="0.25">
      <c r="A5" s="4">
        <v>3</v>
      </c>
      <c r="B5" s="5" t="s">
        <v>137</v>
      </c>
      <c r="C5" s="23" t="s">
        <v>138</v>
      </c>
      <c r="D5" s="24" t="s">
        <v>139</v>
      </c>
      <c r="E5" s="25">
        <v>0</v>
      </c>
      <c r="F5" s="6">
        <v>0</v>
      </c>
      <c r="G5" s="6">
        <v>0</v>
      </c>
      <c r="H5" s="26">
        <v>0</v>
      </c>
      <c r="I5" s="27">
        <v>0</v>
      </c>
      <c r="J5" s="6">
        <v>0</v>
      </c>
      <c r="K5" s="28">
        <v>0</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hidden="1" x14ac:dyDescent="0.25">
      <c r="A6" s="4">
        <v>4</v>
      </c>
      <c r="B6" s="5" t="s">
        <v>140</v>
      </c>
      <c r="C6" s="23" t="s">
        <v>141</v>
      </c>
      <c r="D6" s="24" t="s">
        <v>142</v>
      </c>
      <c r="E6" s="25">
        <v>0</v>
      </c>
      <c r="F6" s="6">
        <v>0</v>
      </c>
      <c r="G6" s="6">
        <v>0</v>
      </c>
      <c r="H6" s="26">
        <v>0</v>
      </c>
      <c r="I6" s="27">
        <v>0</v>
      </c>
      <c r="J6" s="6">
        <v>0</v>
      </c>
      <c r="K6" s="28">
        <v>0</v>
      </c>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x14ac:dyDescent="0.25">
      <c r="A7" s="4">
        <v>5</v>
      </c>
      <c r="B7" s="5" t="s">
        <v>31</v>
      </c>
      <c r="C7" s="23" t="s">
        <v>143</v>
      </c>
      <c r="D7" s="24" t="s">
        <v>144</v>
      </c>
      <c r="E7" s="25">
        <v>109</v>
      </c>
      <c r="F7" s="6">
        <v>4380</v>
      </c>
      <c r="G7" s="6">
        <v>2017</v>
      </c>
      <c r="H7" s="26">
        <v>0.25</v>
      </c>
      <c r="I7" s="27">
        <v>0.6546232876712329</v>
      </c>
      <c r="J7" s="6">
        <v>1512.75</v>
      </c>
      <c r="K7" s="28">
        <v>164889.75</v>
      </c>
      <c r="L7" s="7">
        <v>10</v>
      </c>
      <c r="M7" s="8">
        <v>3</v>
      </c>
      <c r="N7" s="9">
        <v>3</v>
      </c>
      <c r="O7" s="7"/>
      <c r="P7" s="7">
        <v>3</v>
      </c>
      <c r="Q7" s="7">
        <v>3</v>
      </c>
      <c r="R7" s="7">
        <v>3</v>
      </c>
      <c r="S7" s="7">
        <v>3</v>
      </c>
      <c r="T7" s="7">
        <v>3</v>
      </c>
      <c r="U7" s="7">
        <v>3</v>
      </c>
      <c r="V7" s="7">
        <v>3</v>
      </c>
      <c r="W7" s="7">
        <v>3</v>
      </c>
      <c r="X7" s="7">
        <v>3</v>
      </c>
      <c r="Y7" s="7">
        <v>3</v>
      </c>
      <c r="Z7" s="7">
        <v>3</v>
      </c>
      <c r="AA7" s="7">
        <v>3</v>
      </c>
      <c r="AB7" s="7">
        <v>3</v>
      </c>
      <c r="AC7" s="7"/>
      <c r="AD7" s="7"/>
      <c r="AE7" s="7">
        <v>5</v>
      </c>
      <c r="AF7" s="7">
        <v>13</v>
      </c>
      <c r="AG7" s="10"/>
      <c r="AH7" s="7">
        <v>3</v>
      </c>
      <c r="AI7" s="7">
        <v>6</v>
      </c>
      <c r="AJ7" s="7">
        <v>3</v>
      </c>
      <c r="AK7" s="7">
        <f>SUBTOTAL(9,L7:AJ7)</f>
        <v>85</v>
      </c>
      <c r="AL7" s="18">
        <f>+J7*AK7</f>
        <v>128583.75</v>
      </c>
      <c r="AM7" s="9">
        <f>+E7</f>
        <v>109</v>
      </c>
      <c r="AN7" s="9">
        <f>+J7*AK7</f>
        <v>128583.75</v>
      </c>
      <c r="AO7" s="45"/>
      <c r="AP7" s="7"/>
      <c r="AQ7" s="45">
        <f>+AN7+AP7</f>
        <v>128583.75</v>
      </c>
    </row>
    <row r="8" spans="1:43" hidden="1" x14ac:dyDescent="0.25">
      <c r="A8" s="4">
        <v>6</v>
      </c>
      <c r="B8" s="5" t="s">
        <v>145</v>
      </c>
      <c r="C8" s="23" t="s">
        <v>146</v>
      </c>
      <c r="D8" s="24" t="s">
        <v>144</v>
      </c>
      <c r="E8" s="25">
        <v>0</v>
      </c>
      <c r="F8" s="6">
        <v>0</v>
      </c>
      <c r="G8" s="6">
        <v>0</v>
      </c>
      <c r="H8" s="26">
        <v>0</v>
      </c>
      <c r="I8" s="27">
        <v>0</v>
      </c>
      <c r="J8" s="6">
        <v>0</v>
      </c>
      <c r="K8" s="28">
        <v>0</v>
      </c>
      <c r="L8" s="7"/>
      <c r="M8" s="7"/>
      <c r="N8" s="7"/>
      <c r="O8" s="7"/>
      <c r="P8" s="7"/>
      <c r="Q8" s="7"/>
      <c r="R8" s="7"/>
      <c r="S8" s="7"/>
      <c r="T8" s="7"/>
      <c r="U8" s="7"/>
      <c r="V8" s="7"/>
      <c r="W8" s="7"/>
      <c r="X8" s="7"/>
      <c r="Y8" s="7"/>
      <c r="Z8" s="7"/>
      <c r="AA8" s="7"/>
      <c r="AB8" s="7"/>
      <c r="AC8" s="7"/>
      <c r="AD8" s="7"/>
      <c r="AE8" s="43"/>
      <c r="AF8" s="43"/>
      <c r="AG8" s="43"/>
      <c r="AH8" s="43"/>
      <c r="AI8" s="43"/>
      <c r="AJ8" s="43"/>
      <c r="AK8" s="43"/>
      <c r="AL8" s="7"/>
      <c r="AM8" s="7"/>
      <c r="AN8" s="7"/>
      <c r="AO8" s="7"/>
      <c r="AP8" s="7"/>
      <c r="AQ8" s="7"/>
    </row>
    <row r="9" spans="1:43" x14ac:dyDescent="0.25">
      <c r="A9" s="4">
        <v>7</v>
      </c>
      <c r="B9" s="5" t="s">
        <v>32</v>
      </c>
      <c r="C9" s="23" t="s">
        <v>147</v>
      </c>
      <c r="D9" s="24" t="s">
        <v>148</v>
      </c>
      <c r="E9" s="25">
        <v>88</v>
      </c>
      <c r="F9" s="6">
        <v>4640</v>
      </c>
      <c r="G9" s="6">
        <v>2754</v>
      </c>
      <c r="H9" s="26">
        <v>0.25</v>
      </c>
      <c r="I9" s="27">
        <v>0.55484913793103452</v>
      </c>
      <c r="J9" s="6">
        <v>2065.5</v>
      </c>
      <c r="K9" s="28">
        <v>181764</v>
      </c>
      <c r="L9" s="7">
        <v>5</v>
      </c>
      <c r="M9" s="8">
        <v>3</v>
      </c>
      <c r="N9" s="9">
        <v>3</v>
      </c>
      <c r="O9" s="7"/>
      <c r="P9" s="7">
        <v>3</v>
      </c>
      <c r="Q9" s="7">
        <v>3</v>
      </c>
      <c r="R9" s="7">
        <v>3</v>
      </c>
      <c r="S9" s="7">
        <v>3</v>
      </c>
      <c r="T9" s="7">
        <v>3</v>
      </c>
      <c r="U9" s="7">
        <v>3</v>
      </c>
      <c r="V9" s="7">
        <v>3</v>
      </c>
      <c r="W9" s="7">
        <v>3</v>
      </c>
      <c r="X9" s="7">
        <v>3</v>
      </c>
      <c r="Y9" s="7">
        <v>3</v>
      </c>
      <c r="Z9" s="7">
        <v>3</v>
      </c>
      <c r="AA9" s="7">
        <v>3</v>
      </c>
      <c r="AB9" s="7">
        <v>3</v>
      </c>
      <c r="AC9" s="7"/>
      <c r="AD9" s="7"/>
      <c r="AE9" s="7"/>
      <c r="AF9" s="7">
        <v>4</v>
      </c>
      <c r="AG9" s="10"/>
      <c r="AH9" s="7"/>
      <c r="AI9" s="7"/>
      <c r="AJ9" s="7"/>
      <c r="AK9" s="7">
        <f>SUBTOTAL(9,L9:AJ9)</f>
        <v>54</v>
      </c>
      <c r="AL9" s="18">
        <f>+J9*AK9</f>
        <v>111537</v>
      </c>
      <c r="AM9" s="9">
        <f>+E9</f>
        <v>88</v>
      </c>
      <c r="AN9" s="9">
        <f>+J9*AK9</f>
        <v>111537</v>
      </c>
      <c r="AO9" s="45"/>
      <c r="AP9" s="7"/>
      <c r="AQ9" s="45">
        <f>+AN9+AP9</f>
        <v>111537</v>
      </c>
    </row>
    <row r="10" spans="1:43" hidden="1" x14ac:dyDescent="0.25">
      <c r="A10" s="4">
        <v>8</v>
      </c>
      <c r="B10" s="5" t="s">
        <v>149</v>
      </c>
      <c r="C10" s="23" t="s">
        <v>150</v>
      </c>
      <c r="D10" s="24" t="s">
        <v>151</v>
      </c>
      <c r="E10" s="25">
        <v>0</v>
      </c>
      <c r="F10" s="6">
        <v>0</v>
      </c>
      <c r="G10" s="6">
        <v>0</v>
      </c>
      <c r="H10" s="26">
        <v>0</v>
      </c>
      <c r="I10" s="27">
        <v>0</v>
      </c>
      <c r="J10" s="6">
        <v>0</v>
      </c>
      <c r="K10" s="28">
        <v>0</v>
      </c>
      <c r="L10" s="7"/>
      <c r="M10" s="7"/>
      <c r="N10" s="7"/>
      <c r="O10" s="7"/>
      <c r="P10" s="7"/>
      <c r="Q10" s="7"/>
      <c r="R10" s="7"/>
      <c r="S10" s="7"/>
      <c r="T10" s="7"/>
      <c r="U10" s="7"/>
      <c r="V10" s="7"/>
      <c r="W10" s="7"/>
      <c r="X10" s="7"/>
      <c r="Y10" s="7"/>
      <c r="Z10" s="7"/>
      <c r="AA10" s="7"/>
      <c r="AB10" s="7"/>
      <c r="AC10" s="7"/>
      <c r="AD10" s="7"/>
      <c r="AE10" s="43"/>
      <c r="AF10" s="43"/>
      <c r="AG10" s="43"/>
      <c r="AH10" s="43"/>
      <c r="AI10" s="43"/>
      <c r="AJ10" s="43"/>
      <c r="AK10" s="43"/>
      <c r="AL10" s="7"/>
      <c r="AM10" s="7"/>
      <c r="AN10" s="7"/>
      <c r="AO10" s="7"/>
      <c r="AP10" s="7"/>
      <c r="AQ10" s="7"/>
    </row>
    <row r="11" spans="1:43" hidden="1" x14ac:dyDescent="0.25">
      <c r="A11" s="4">
        <v>9</v>
      </c>
      <c r="B11" s="5" t="s">
        <v>152</v>
      </c>
      <c r="C11" s="23" t="s">
        <v>153</v>
      </c>
      <c r="D11" s="24" t="s">
        <v>154</v>
      </c>
      <c r="E11" s="25">
        <v>0</v>
      </c>
      <c r="F11" s="6">
        <v>0</v>
      </c>
      <c r="G11" s="6">
        <v>0</v>
      </c>
      <c r="H11" s="26">
        <v>0</v>
      </c>
      <c r="I11" s="27">
        <v>0</v>
      </c>
      <c r="J11" s="6">
        <v>0</v>
      </c>
      <c r="K11" s="28">
        <v>0</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row>
    <row r="12" spans="1:43" hidden="1" x14ac:dyDescent="0.25">
      <c r="A12" s="4">
        <v>10</v>
      </c>
      <c r="B12" s="5" t="s">
        <v>155</v>
      </c>
      <c r="C12" s="23" t="s">
        <v>156</v>
      </c>
      <c r="D12" s="24" t="s">
        <v>157</v>
      </c>
      <c r="E12" s="25">
        <v>0</v>
      </c>
      <c r="F12" s="6">
        <v>0</v>
      </c>
      <c r="G12" s="6">
        <v>0</v>
      </c>
      <c r="H12" s="26">
        <v>0</v>
      </c>
      <c r="I12" s="27">
        <v>0</v>
      </c>
      <c r="J12" s="6">
        <v>0</v>
      </c>
      <c r="K12" s="28">
        <v>0</v>
      </c>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row>
    <row r="13" spans="1:43" x14ac:dyDescent="0.25">
      <c r="A13" s="4">
        <v>11</v>
      </c>
      <c r="B13" s="5" t="s">
        <v>33</v>
      </c>
      <c r="C13" s="23" t="s">
        <v>158</v>
      </c>
      <c r="D13" s="24" t="s">
        <v>133</v>
      </c>
      <c r="E13" s="25">
        <v>147</v>
      </c>
      <c r="F13" s="6">
        <v>13172</v>
      </c>
      <c r="G13" s="6">
        <v>1608</v>
      </c>
      <c r="H13" s="26">
        <v>0.25</v>
      </c>
      <c r="I13" s="27">
        <v>0.90844215001518369</v>
      </c>
      <c r="J13" s="6">
        <v>1206</v>
      </c>
      <c r="K13" s="28">
        <v>177282</v>
      </c>
      <c r="L13" s="7">
        <v>50</v>
      </c>
      <c r="M13" s="7">
        <v>3</v>
      </c>
      <c r="N13" s="9">
        <v>3</v>
      </c>
      <c r="O13" s="7"/>
      <c r="P13" s="7">
        <v>3</v>
      </c>
      <c r="Q13" s="7">
        <v>3</v>
      </c>
      <c r="R13" s="7">
        <v>3</v>
      </c>
      <c r="S13" s="7">
        <v>3</v>
      </c>
      <c r="T13" s="7">
        <v>3</v>
      </c>
      <c r="U13" s="7">
        <v>3</v>
      </c>
      <c r="V13" s="7">
        <v>3</v>
      </c>
      <c r="W13" s="7">
        <v>3</v>
      </c>
      <c r="X13" s="7">
        <v>3</v>
      </c>
      <c r="Y13" s="7">
        <v>3</v>
      </c>
      <c r="Z13" s="7">
        <v>3</v>
      </c>
      <c r="AA13" s="7">
        <v>3</v>
      </c>
      <c r="AB13" s="7">
        <v>3</v>
      </c>
      <c r="AC13" s="7"/>
      <c r="AD13" s="7">
        <v>5</v>
      </c>
      <c r="AE13" s="7">
        <v>4</v>
      </c>
      <c r="AF13" s="7">
        <v>12</v>
      </c>
      <c r="AG13" s="10"/>
      <c r="AH13" s="7">
        <v>2</v>
      </c>
      <c r="AI13" s="7">
        <v>5</v>
      </c>
      <c r="AJ13" s="7"/>
      <c r="AK13" s="7">
        <f>SUBTOTAL(9,L13:AJ13)</f>
        <v>123</v>
      </c>
      <c r="AL13" s="18">
        <f>+J13*AK13</f>
        <v>148338</v>
      </c>
      <c r="AM13" s="9">
        <f>+E13</f>
        <v>147</v>
      </c>
      <c r="AN13" s="9">
        <f>+J13*AK13</f>
        <v>148338</v>
      </c>
      <c r="AO13" s="45"/>
      <c r="AP13" s="7"/>
      <c r="AQ13" s="45">
        <f>+AN13+AP13</f>
        <v>148338</v>
      </c>
    </row>
    <row r="14" spans="1:43" hidden="1" x14ac:dyDescent="0.25">
      <c r="A14" s="4">
        <v>12</v>
      </c>
      <c r="B14" s="5" t="s">
        <v>159</v>
      </c>
      <c r="C14" s="12" t="s">
        <v>160</v>
      </c>
      <c r="D14" s="24" t="s">
        <v>133</v>
      </c>
      <c r="E14" s="25">
        <v>0</v>
      </c>
      <c r="F14" s="6">
        <v>0</v>
      </c>
      <c r="G14" s="6">
        <v>0</v>
      </c>
      <c r="H14" s="26">
        <v>0</v>
      </c>
      <c r="I14" s="27">
        <v>0</v>
      </c>
      <c r="J14" s="6">
        <v>0</v>
      </c>
      <c r="K14" s="28">
        <v>0</v>
      </c>
      <c r="L14" s="7"/>
      <c r="M14" s="7"/>
      <c r="N14" s="7"/>
      <c r="O14" s="7"/>
      <c r="P14" s="7"/>
      <c r="Q14" s="7"/>
      <c r="R14" s="7"/>
      <c r="S14" s="7"/>
      <c r="T14" s="7"/>
      <c r="U14" s="7"/>
      <c r="V14" s="7"/>
      <c r="W14" s="7"/>
      <c r="X14" s="7"/>
      <c r="Y14" s="7"/>
      <c r="Z14" s="7"/>
      <c r="AA14" s="7"/>
      <c r="AB14" s="7"/>
      <c r="AC14" s="7"/>
      <c r="AD14" s="7"/>
      <c r="AE14" s="43"/>
      <c r="AF14" s="43"/>
      <c r="AG14" s="43"/>
      <c r="AH14" s="43"/>
      <c r="AI14" s="43"/>
      <c r="AJ14" s="43"/>
      <c r="AK14" s="43"/>
      <c r="AL14" s="7"/>
      <c r="AM14" s="7"/>
      <c r="AN14" s="7"/>
      <c r="AO14" s="7"/>
      <c r="AP14" s="7"/>
      <c r="AQ14" s="7"/>
    </row>
    <row r="15" spans="1:43" hidden="1" x14ac:dyDescent="0.25">
      <c r="A15" s="4">
        <v>13</v>
      </c>
      <c r="B15" s="5" t="s">
        <v>161</v>
      </c>
      <c r="C15" s="23" t="s">
        <v>162</v>
      </c>
      <c r="D15" s="24" t="s">
        <v>163</v>
      </c>
      <c r="E15" s="25">
        <v>0</v>
      </c>
      <c r="F15" s="6">
        <v>0</v>
      </c>
      <c r="G15" s="6">
        <v>0</v>
      </c>
      <c r="H15" s="26">
        <v>0</v>
      </c>
      <c r="I15" s="27">
        <v>0</v>
      </c>
      <c r="J15" s="6">
        <v>0</v>
      </c>
      <c r="K15" s="28">
        <v>0</v>
      </c>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hidden="1" x14ac:dyDescent="0.25">
      <c r="A16" s="4">
        <v>14</v>
      </c>
      <c r="B16" s="5" t="s">
        <v>164</v>
      </c>
      <c r="C16" s="23" t="s">
        <v>165</v>
      </c>
      <c r="D16" s="24" t="s">
        <v>166</v>
      </c>
      <c r="E16" s="25">
        <v>0</v>
      </c>
      <c r="F16" s="6">
        <v>0</v>
      </c>
      <c r="G16" s="6">
        <v>0</v>
      </c>
      <c r="H16" s="26">
        <v>0</v>
      </c>
      <c r="I16" s="27">
        <v>0</v>
      </c>
      <c r="J16" s="6">
        <v>0</v>
      </c>
      <c r="K16" s="28">
        <v>0</v>
      </c>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x14ac:dyDescent="0.25">
      <c r="A17" s="4">
        <v>15</v>
      </c>
      <c r="B17" s="5" t="s">
        <v>34</v>
      </c>
      <c r="C17" s="23" t="s">
        <v>167</v>
      </c>
      <c r="D17" s="24" t="s">
        <v>168</v>
      </c>
      <c r="E17" s="25">
        <v>149</v>
      </c>
      <c r="F17" s="6">
        <v>12925</v>
      </c>
      <c r="G17" s="6">
        <v>5869</v>
      </c>
      <c r="H17" s="26">
        <v>0.25</v>
      </c>
      <c r="I17" s="27">
        <v>0.65943907156673109</v>
      </c>
      <c r="J17" s="6">
        <v>4401.75</v>
      </c>
      <c r="K17" s="28">
        <v>655860.75</v>
      </c>
      <c r="L17" s="7">
        <v>18</v>
      </c>
      <c r="M17" s="7">
        <v>8</v>
      </c>
      <c r="N17" s="9">
        <v>8</v>
      </c>
      <c r="O17" s="7"/>
      <c r="P17" s="7">
        <v>8</v>
      </c>
      <c r="Q17" s="7">
        <v>8</v>
      </c>
      <c r="R17" s="7">
        <v>8</v>
      </c>
      <c r="S17" s="7">
        <v>8</v>
      </c>
      <c r="T17" s="7"/>
      <c r="U17" s="7">
        <v>8</v>
      </c>
      <c r="V17" s="7">
        <v>8</v>
      </c>
      <c r="W17" s="7">
        <v>8</v>
      </c>
      <c r="X17" s="7">
        <v>4</v>
      </c>
      <c r="Y17" s="7">
        <v>4</v>
      </c>
      <c r="Z17" s="7">
        <v>4</v>
      </c>
      <c r="AA17" s="7">
        <v>8</v>
      </c>
      <c r="AB17" s="7">
        <v>4</v>
      </c>
      <c r="AC17" s="7">
        <v>2</v>
      </c>
      <c r="AD17" s="7"/>
      <c r="AE17" s="7">
        <v>4</v>
      </c>
      <c r="AF17" s="7">
        <v>10</v>
      </c>
      <c r="AG17" s="10"/>
      <c r="AH17" s="7">
        <v>3</v>
      </c>
      <c r="AI17" s="7">
        <v>7</v>
      </c>
      <c r="AJ17" s="7"/>
      <c r="AK17" s="7">
        <f>SUBTOTAL(9,L17:AJ17)</f>
        <v>140</v>
      </c>
      <c r="AL17" s="18">
        <f>+J17*AK17</f>
        <v>616245</v>
      </c>
      <c r="AM17" s="9">
        <f>+E17</f>
        <v>149</v>
      </c>
      <c r="AN17" s="9">
        <f>+J17*AK17</f>
        <v>616245</v>
      </c>
      <c r="AO17" s="45"/>
      <c r="AP17" s="7"/>
      <c r="AQ17" s="45">
        <f>+AN17+AP17</f>
        <v>616245</v>
      </c>
    </row>
    <row r="18" spans="1:43" hidden="1" x14ac:dyDescent="0.25">
      <c r="A18" s="4">
        <v>16</v>
      </c>
      <c r="B18" s="5" t="s">
        <v>169</v>
      </c>
      <c r="C18" s="23" t="s">
        <v>170</v>
      </c>
      <c r="D18" s="24" t="s">
        <v>171</v>
      </c>
      <c r="E18" s="25">
        <v>0</v>
      </c>
      <c r="F18" s="6">
        <v>0</v>
      </c>
      <c r="G18" s="6">
        <v>0</v>
      </c>
      <c r="H18" s="26">
        <v>0</v>
      </c>
      <c r="I18" s="27">
        <v>0</v>
      </c>
      <c r="J18" s="6">
        <v>0</v>
      </c>
      <c r="K18" s="28">
        <v>0</v>
      </c>
      <c r="L18" s="7"/>
      <c r="M18" s="7"/>
      <c r="N18" s="7"/>
      <c r="O18" s="7"/>
      <c r="P18" s="7"/>
      <c r="Q18" s="7"/>
      <c r="R18" s="7"/>
      <c r="S18" s="7"/>
      <c r="T18" s="7"/>
      <c r="U18" s="7"/>
      <c r="V18" s="7"/>
      <c r="W18" s="7"/>
      <c r="X18" s="7"/>
      <c r="Y18" s="7"/>
      <c r="Z18" s="7"/>
      <c r="AA18" s="7"/>
      <c r="AB18" s="7"/>
      <c r="AC18" s="7"/>
      <c r="AD18" s="7"/>
      <c r="AE18" s="43"/>
      <c r="AF18" s="43"/>
      <c r="AG18" s="43"/>
      <c r="AH18" s="43"/>
      <c r="AI18" s="43"/>
      <c r="AJ18" s="43"/>
      <c r="AK18" s="43"/>
      <c r="AL18" s="7"/>
      <c r="AM18" s="7"/>
      <c r="AN18" s="7"/>
      <c r="AO18" s="7"/>
      <c r="AP18" s="7"/>
      <c r="AQ18" s="7"/>
    </row>
    <row r="19" spans="1:43" hidden="1" x14ac:dyDescent="0.25">
      <c r="A19" s="4">
        <v>17</v>
      </c>
      <c r="B19" s="5" t="s">
        <v>172</v>
      </c>
      <c r="C19" s="23" t="s">
        <v>170</v>
      </c>
      <c r="D19" s="24" t="s">
        <v>173</v>
      </c>
      <c r="E19" s="25">
        <v>0</v>
      </c>
      <c r="F19" s="6">
        <v>0</v>
      </c>
      <c r="G19" s="6">
        <v>0</v>
      </c>
      <c r="H19" s="26">
        <v>0</v>
      </c>
      <c r="I19" s="27">
        <v>0</v>
      </c>
      <c r="J19" s="6">
        <v>0</v>
      </c>
      <c r="K19" s="28">
        <v>0</v>
      </c>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idden="1" x14ac:dyDescent="0.25">
      <c r="A20" s="4">
        <v>18</v>
      </c>
      <c r="B20" s="5" t="s">
        <v>174</v>
      </c>
      <c r="C20" s="12" t="s">
        <v>175</v>
      </c>
      <c r="D20" s="24" t="s">
        <v>176</v>
      </c>
      <c r="E20" s="25">
        <v>0</v>
      </c>
      <c r="F20" s="6">
        <v>0</v>
      </c>
      <c r="G20" s="6">
        <v>0</v>
      </c>
      <c r="H20" s="26">
        <v>0</v>
      </c>
      <c r="I20" s="27">
        <v>0</v>
      </c>
      <c r="J20" s="6">
        <v>0</v>
      </c>
      <c r="K20" s="28">
        <v>0</v>
      </c>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x14ac:dyDescent="0.25">
      <c r="A21" s="4">
        <v>19</v>
      </c>
      <c r="B21" s="5" t="s">
        <v>35</v>
      </c>
      <c r="C21" s="12" t="s">
        <v>177</v>
      </c>
      <c r="D21" s="24" t="s">
        <v>133</v>
      </c>
      <c r="E21" s="25">
        <v>134</v>
      </c>
      <c r="F21" s="6">
        <v>9398</v>
      </c>
      <c r="G21" s="6">
        <v>7491</v>
      </c>
      <c r="H21" s="26">
        <v>0.25</v>
      </c>
      <c r="I21" s="27">
        <v>0.40218663545435196</v>
      </c>
      <c r="J21" s="6">
        <v>5618.25</v>
      </c>
      <c r="K21" s="28">
        <v>752845.5</v>
      </c>
      <c r="L21" s="7">
        <v>45</v>
      </c>
      <c r="M21" s="7">
        <v>3</v>
      </c>
      <c r="N21" s="9">
        <v>3</v>
      </c>
      <c r="O21" s="7"/>
      <c r="P21" s="7">
        <v>3</v>
      </c>
      <c r="Q21" s="7">
        <v>3</v>
      </c>
      <c r="R21" s="7">
        <v>3</v>
      </c>
      <c r="S21" s="7">
        <v>3</v>
      </c>
      <c r="T21" s="7">
        <v>3</v>
      </c>
      <c r="U21" s="7">
        <v>3</v>
      </c>
      <c r="V21" s="7">
        <v>3</v>
      </c>
      <c r="W21" s="7"/>
      <c r="X21" s="7">
        <v>3</v>
      </c>
      <c r="Y21" s="7">
        <v>3</v>
      </c>
      <c r="Z21" s="7">
        <v>3</v>
      </c>
      <c r="AA21" s="7">
        <v>3</v>
      </c>
      <c r="AB21" s="7">
        <v>3</v>
      </c>
      <c r="AC21" s="7">
        <v>5</v>
      </c>
      <c r="AD21" s="7">
        <v>5</v>
      </c>
      <c r="AE21" s="7">
        <v>3</v>
      </c>
      <c r="AF21" s="7">
        <v>8</v>
      </c>
      <c r="AG21" s="10"/>
      <c r="AH21" s="7">
        <v>2</v>
      </c>
      <c r="AI21" s="7">
        <v>3</v>
      </c>
      <c r="AJ21" s="7"/>
      <c r="AK21" s="7">
        <f>SUBTOTAL(9,L21:AJ21)</f>
        <v>113</v>
      </c>
      <c r="AL21" s="18">
        <f>+J21*AK21</f>
        <v>634862.25</v>
      </c>
      <c r="AM21" s="9">
        <f>+E21</f>
        <v>134</v>
      </c>
      <c r="AN21" s="9">
        <f>+J21*AK21</f>
        <v>634862.25</v>
      </c>
      <c r="AO21" s="45"/>
      <c r="AP21" s="7"/>
      <c r="AQ21" s="45">
        <f>+AN21+AP21</f>
        <v>634862.25</v>
      </c>
    </row>
    <row r="22" spans="1:43" hidden="1" x14ac:dyDescent="0.25">
      <c r="A22" s="4">
        <v>20</v>
      </c>
      <c r="B22" s="5" t="s">
        <v>178</v>
      </c>
      <c r="C22" s="23" t="s">
        <v>179</v>
      </c>
      <c r="D22" s="24" t="s">
        <v>180</v>
      </c>
      <c r="E22" s="25">
        <v>0</v>
      </c>
      <c r="F22" s="6">
        <v>0</v>
      </c>
      <c r="G22" s="6">
        <v>0</v>
      </c>
      <c r="H22" s="26">
        <v>0</v>
      </c>
      <c r="I22" s="27">
        <v>0</v>
      </c>
      <c r="J22" s="6">
        <v>0</v>
      </c>
      <c r="K22" s="28">
        <v>0</v>
      </c>
      <c r="L22" s="7"/>
      <c r="M22" s="7"/>
      <c r="N22" s="7"/>
      <c r="O22" s="7"/>
      <c r="P22" s="7"/>
      <c r="Q22" s="7"/>
      <c r="R22" s="7"/>
      <c r="S22" s="7"/>
      <c r="T22" s="7"/>
      <c r="U22" s="7"/>
      <c r="V22" s="7"/>
      <c r="W22" s="7"/>
      <c r="X22" s="7"/>
      <c r="Y22" s="7"/>
      <c r="Z22" s="7"/>
      <c r="AA22" s="7"/>
      <c r="AB22" s="7"/>
      <c r="AC22" s="7"/>
      <c r="AD22" s="7"/>
      <c r="AE22" s="43"/>
      <c r="AF22" s="43"/>
      <c r="AG22" s="43"/>
      <c r="AH22" s="43"/>
      <c r="AI22" s="43"/>
      <c r="AJ22" s="43"/>
      <c r="AK22" s="43"/>
      <c r="AL22" s="7"/>
      <c r="AM22" s="7"/>
      <c r="AN22" s="7"/>
      <c r="AO22" s="7"/>
      <c r="AP22" s="7"/>
      <c r="AQ22" s="7"/>
    </row>
    <row r="23" spans="1:43" x14ac:dyDescent="0.25">
      <c r="A23" s="4">
        <v>21</v>
      </c>
      <c r="B23" s="5" t="s">
        <v>36</v>
      </c>
      <c r="C23" s="23" t="s">
        <v>181</v>
      </c>
      <c r="D23" s="24" t="s">
        <v>182</v>
      </c>
      <c r="E23" s="25">
        <v>75</v>
      </c>
      <c r="F23" s="6">
        <v>5062</v>
      </c>
      <c r="G23" s="6">
        <v>4573</v>
      </c>
      <c r="H23" s="26">
        <v>0.25</v>
      </c>
      <c r="I23" s="27">
        <v>0.32245160015804031</v>
      </c>
      <c r="J23" s="6">
        <v>3429.75</v>
      </c>
      <c r="K23" s="28">
        <v>257231.25</v>
      </c>
      <c r="L23" s="7">
        <v>5</v>
      </c>
      <c r="M23" s="7">
        <v>3</v>
      </c>
      <c r="N23" s="9">
        <v>3</v>
      </c>
      <c r="O23" s="7"/>
      <c r="P23" s="7">
        <v>3</v>
      </c>
      <c r="Q23" s="7">
        <v>3</v>
      </c>
      <c r="R23" s="7">
        <v>3</v>
      </c>
      <c r="S23" s="7">
        <v>3</v>
      </c>
      <c r="T23" s="7">
        <v>3</v>
      </c>
      <c r="U23" s="7">
        <v>3</v>
      </c>
      <c r="V23" s="7">
        <v>3</v>
      </c>
      <c r="W23" s="7">
        <v>3</v>
      </c>
      <c r="X23" s="7">
        <v>3</v>
      </c>
      <c r="Y23" s="7">
        <v>3</v>
      </c>
      <c r="Z23" s="7">
        <v>3</v>
      </c>
      <c r="AA23" s="7">
        <v>3</v>
      </c>
      <c r="AB23" s="7">
        <v>3</v>
      </c>
      <c r="AC23" s="7">
        <v>5</v>
      </c>
      <c r="AD23" s="7"/>
      <c r="AE23" s="7">
        <v>2</v>
      </c>
      <c r="AF23" s="7">
        <v>6</v>
      </c>
      <c r="AG23" s="10"/>
      <c r="AH23" s="7">
        <v>3</v>
      </c>
      <c r="AI23" s="7"/>
      <c r="AJ23" s="7"/>
      <c r="AK23" s="7">
        <f>SUBTOTAL(9,L23:AJ23)</f>
        <v>66</v>
      </c>
      <c r="AL23" s="18">
        <f>+J23*AK23</f>
        <v>226363.5</v>
      </c>
      <c r="AM23" s="9">
        <f>+E23</f>
        <v>75</v>
      </c>
      <c r="AN23" s="9">
        <f>+J23*AK23</f>
        <v>226363.5</v>
      </c>
      <c r="AO23" s="45"/>
      <c r="AP23" s="7"/>
      <c r="AQ23" s="45">
        <f>+AN23+AP23</f>
        <v>226363.5</v>
      </c>
    </row>
    <row r="24" spans="1:43" hidden="1" x14ac:dyDescent="0.25">
      <c r="A24" s="4">
        <v>22</v>
      </c>
      <c r="B24" s="5" t="s">
        <v>183</v>
      </c>
      <c r="C24" s="23" t="s">
        <v>184</v>
      </c>
      <c r="D24" s="24" t="s">
        <v>133</v>
      </c>
      <c r="E24" s="25">
        <v>0</v>
      </c>
      <c r="F24" s="6">
        <v>0</v>
      </c>
      <c r="G24" s="6">
        <v>0</v>
      </c>
      <c r="H24" s="26">
        <v>0</v>
      </c>
      <c r="I24" s="27">
        <v>0</v>
      </c>
      <c r="J24" s="6">
        <v>0</v>
      </c>
      <c r="K24" s="28">
        <v>0</v>
      </c>
      <c r="L24" s="7"/>
      <c r="M24" s="7"/>
      <c r="N24" s="7"/>
      <c r="O24" s="7"/>
      <c r="P24" s="7"/>
      <c r="Q24" s="7"/>
      <c r="R24" s="7"/>
      <c r="S24" s="7"/>
      <c r="T24" s="7"/>
      <c r="U24" s="7"/>
      <c r="V24" s="7"/>
      <c r="W24" s="7"/>
      <c r="X24" s="7"/>
      <c r="Y24" s="7"/>
      <c r="Z24" s="7"/>
      <c r="AA24" s="7"/>
      <c r="AB24" s="7"/>
      <c r="AC24" s="7"/>
      <c r="AD24" s="7"/>
      <c r="AE24" s="43"/>
      <c r="AF24" s="43"/>
      <c r="AG24" s="43"/>
      <c r="AH24" s="43"/>
      <c r="AI24" s="43"/>
      <c r="AJ24" s="43"/>
      <c r="AK24" s="43"/>
      <c r="AL24" s="7"/>
      <c r="AM24" s="7"/>
      <c r="AN24" s="7"/>
      <c r="AO24" s="7"/>
      <c r="AP24" s="7"/>
      <c r="AQ24" s="7"/>
    </row>
    <row r="25" spans="1:43" hidden="1" x14ac:dyDescent="0.25">
      <c r="A25" s="4">
        <v>23</v>
      </c>
      <c r="B25" s="5" t="s">
        <v>185</v>
      </c>
      <c r="C25" s="23" t="s">
        <v>184</v>
      </c>
      <c r="D25" s="24" t="s">
        <v>186</v>
      </c>
      <c r="E25" s="25">
        <v>0</v>
      </c>
      <c r="F25" s="6">
        <v>0</v>
      </c>
      <c r="G25" s="6">
        <v>0</v>
      </c>
      <c r="H25" s="26">
        <v>0</v>
      </c>
      <c r="I25" s="27">
        <v>0</v>
      </c>
      <c r="J25" s="6">
        <v>0</v>
      </c>
      <c r="K25" s="28">
        <v>0</v>
      </c>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row>
    <row r="26" spans="1:43" hidden="1" x14ac:dyDescent="0.25">
      <c r="A26" s="4">
        <v>24</v>
      </c>
      <c r="B26" s="5" t="s">
        <v>187</v>
      </c>
      <c r="C26" s="23" t="s">
        <v>184</v>
      </c>
      <c r="D26" s="24" t="s">
        <v>188</v>
      </c>
      <c r="E26" s="25">
        <v>0</v>
      </c>
      <c r="F26" s="6">
        <v>0</v>
      </c>
      <c r="G26" s="6">
        <v>0</v>
      </c>
      <c r="H26" s="26">
        <v>0</v>
      </c>
      <c r="I26" s="27">
        <v>0</v>
      </c>
      <c r="J26" s="6">
        <v>0</v>
      </c>
      <c r="K26" s="28">
        <v>0</v>
      </c>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row>
    <row r="27" spans="1:43" x14ac:dyDescent="0.25">
      <c r="A27" s="4">
        <v>25</v>
      </c>
      <c r="B27" s="5" t="s">
        <v>37</v>
      </c>
      <c r="C27" s="23" t="s">
        <v>189</v>
      </c>
      <c r="D27" s="24" t="s">
        <v>190</v>
      </c>
      <c r="E27" s="25">
        <v>122</v>
      </c>
      <c r="F27" s="6">
        <v>11757</v>
      </c>
      <c r="G27" s="6">
        <v>5362</v>
      </c>
      <c r="H27" s="26">
        <v>0.25</v>
      </c>
      <c r="I27" s="27">
        <v>0.65794845623883647</v>
      </c>
      <c r="J27" s="6">
        <v>4021.5</v>
      </c>
      <c r="K27" s="28">
        <v>490623</v>
      </c>
      <c r="L27" s="10">
        <v>45</v>
      </c>
      <c r="M27" s="10">
        <v>8</v>
      </c>
      <c r="N27" s="11">
        <v>8</v>
      </c>
      <c r="O27" s="7"/>
      <c r="P27" s="8">
        <v>8</v>
      </c>
      <c r="Q27" s="10">
        <v>8</v>
      </c>
      <c r="R27" s="10">
        <v>8</v>
      </c>
      <c r="S27" s="10">
        <v>8</v>
      </c>
      <c r="T27" s="10">
        <v>8</v>
      </c>
      <c r="U27" s="10">
        <v>8</v>
      </c>
      <c r="V27" s="10">
        <v>8</v>
      </c>
      <c r="W27" s="10">
        <v>8</v>
      </c>
      <c r="X27" s="10">
        <v>4</v>
      </c>
      <c r="Y27" s="10">
        <v>4</v>
      </c>
      <c r="Z27" s="10">
        <v>4</v>
      </c>
      <c r="AA27" s="10">
        <v>8</v>
      </c>
      <c r="AB27" s="10">
        <v>4</v>
      </c>
      <c r="AC27" s="10">
        <v>2</v>
      </c>
      <c r="AD27" s="7"/>
      <c r="AE27" s="10">
        <v>4</v>
      </c>
      <c r="AF27" s="10">
        <v>6</v>
      </c>
      <c r="AG27" s="10"/>
      <c r="AH27" s="10">
        <v>2</v>
      </c>
      <c r="AI27" s="10">
        <v>3</v>
      </c>
      <c r="AJ27" s="7"/>
      <c r="AK27" s="10">
        <f>SUBTOTAL(9,L27:AJ27)</f>
        <v>166</v>
      </c>
      <c r="AL27" s="18">
        <f>+J27*AK27</f>
        <v>667569</v>
      </c>
      <c r="AM27" s="9">
        <f>+E27</f>
        <v>122</v>
      </c>
      <c r="AN27" s="9">
        <f>+J27*AM27</f>
        <v>490623</v>
      </c>
      <c r="AO27" s="45">
        <f>+AK27-AM27</f>
        <v>44</v>
      </c>
      <c r="AP27" s="46">
        <f>+AO27*F27</f>
        <v>517308</v>
      </c>
      <c r="AQ27" s="45">
        <f t="shared" ref="AQ27:AQ29" si="0">+AN27+AP27</f>
        <v>1007931</v>
      </c>
    </row>
    <row r="28" spans="1:43" x14ac:dyDescent="0.25">
      <c r="A28" s="4">
        <v>26</v>
      </c>
      <c r="B28" s="5" t="s">
        <v>38</v>
      </c>
      <c r="C28" s="23" t="s">
        <v>191</v>
      </c>
      <c r="D28" s="24" t="s">
        <v>192</v>
      </c>
      <c r="E28" s="25">
        <v>114</v>
      </c>
      <c r="F28" s="6">
        <v>5754</v>
      </c>
      <c r="G28" s="6">
        <v>3354</v>
      </c>
      <c r="H28" s="26">
        <v>0.25</v>
      </c>
      <c r="I28" s="27">
        <v>0.56282586027111581</v>
      </c>
      <c r="J28" s="6">
        <v>2515.5</v>
      </c>
      <c r="K28" s="28">
        <v>286767</v>
      </c>
      <c r="L28" s="7"/>
      <c r="M28" s="7"/>
      <c r="N28" s="9"/>
      <c r="O28" s="7"/>
      <c r="P28" s="8">
        <v>10</v>
      </c>
      <c r="Q28" s="8"/>
      <c r="R28" s="10">
        <v>10</v>
      </c>
      <c r="S28" s="7"/>
      <c r="T28" s="10">
        <v>10</v>
      </c>
      <c r="U28" s="10">
        <v>10</v>
      </c>
      <c r="V28" s="10">
        <v>10</v>
      </c>
      <c r="W28" s="7"/>
      <c r="X28" s="10">
        <v>10</v>
      </c>
      <c r="Y28" s="10">
        <v>10</v>
      </c>
      <c r="Z28" s="10">
        <v>9</v>
      </c>
      <c r="AA28" s="10">
        <v>10</v>
      </c>
      <c r="AB28" s="10">
        <v>20</v>
      </c>
      <c r="AC28" s="10">
        <v>10</v>
      </c>
      <c r="AD28" s="10">
        <v>40</v>
      </c>
      <c r="AE28" s="10">
        <v>10</v>
      </c>
      <c r="AF28" s="10">
        <v>30</v>
      </c>
      <c r="AG28" s="10"/>
      <c r="AH28" s="10">
        <v>10</v>
      </c>
      <c r="AI28" s="10">
        <v>25</v>
      </c>
      <c r="AJ28" s="10">
        <v>30</v>
      </c>
      <c r="AK28" s="10">
        <f>SUBTOTAL(9,L28:AJ28)</f>
        <v>264</v>
      </c>
      <c r="AL28" s="18">
        <f>+J28*AK28</f>
        <v>664092</v>
      </c>
      <c r="AM28" s="9">
        <f>+E28</f>
        <v>114</v>
      </c>
      <c r="AN28" s="9">
        <f>+J28*AM28</f>
        <v>286767</v>
      </c>
      <c r="AO28" s="45">
        <f>+AK28-AM28</f>
        <v>150</v>
      </c>
      <c r="AP28" s="46">
        <f>+AO28*F28</f>
        <v>863100</v>
      </c>
      <c r="AQ28" s="45">
        <f t="shared" si="0"/>
        <v>1149867</v>
      </c>
    </row>
    <row r="29" spans="1:43" x14ac:dyDescent="0.25">
      <c r="A29" s="4">
        <v>27</v>
      </c>
      <c r="B29" s="5" t="s">
        <v>39</v>
      </c>
      <c r="C29" s="23" t="s">
        <v>193</v>
      </c>
      <c r="D29" s="24" t="s">
        <v>133</v>
      </c>
      <c r="E29" s="25">
        <v>148</v>
      </c>
      <c r="F29" s="6">
        <v>9634</v>
      </c>
      <c r="G29" s="6">
        <v>4560</v>
      </c>
      <c r="H29" s="26">
        <v>0.25</v>
      </c>
      <c r="I29" s="27">
        <v>0.64500726593315338</v>
      </c>
      <c r="J29" s="6">
        <v>3420</v>
      </c>
      <c r="K29" s="28">
        <v>506160</v>
      </c>
      <c r="L29" s="7">
        <v>45</v>
      </c>
      <c r="M29" s="7">
        <v>5</v>
      </c>
      <c r="N29" s="9">
        <v>5</v>
      </c>
      <c r="O29" s="7"/>
      <c r="P29" s="7">
        <v>5</v>
      </c>
      <c r="Q29" s="7">
        <v>5</v>
      </c>
      <c r="R29" s="7">
        <v>5</v>
      </c>
      <c r="S29" s="7">
        <v>5</v>
      </c>
      <c r="T29" s="7">
        <v>5</v>
      </c>
      <c r="U29" s="7">
        <v>5</v>
      </c>
      <c r="V29" s="7">
        <v>5</v>
      </c>
      <c r="W29" s="7">
        <v>5</v>
      </c>
      <c r="X29" s="7">
        <v>5</v>
      </c>
      <c r="Y29" s="7">
        <v>5</v>
      </c>
      <c r="Z29" s="7">
        <v>5</v>
      </c>
      <c r="AA29" s="7">
        <v>5</v>
      </c>
      <c r="AB29" s="7">
        <v>5</v>
      </c>
      <c r="AC29" s="7">
        <v>5</v>
      </c>
      <c r="AD29" s="7"/>
      <c r="AE29" s="7">
        <v>10</v>
      </c>
      <c r="AF29" s="7">
        <v>4</v>
      </c>
      <c r="AG29" s="10"/>
      <c r="AH29" s="7"/>
      <c r="AI29" s="7"/>
      <c r="AJ29" s="7"/>
      <c r="AK29" s="7">
        <f>SUBTOTAL(9,L29:AJ29)</f>
        <v>139</v>
      </c>
      <c r="AL29" s="18">
        <f>+J29*AK29</f>
        <v>475380</v>
      </c>
      <c r="AM29" s="9">
        <f>+E29</f>
        <v>148</v>
      </c>
      <c r="AN29" s="9">
        <f t="shared" ref="AN27:AN29" si="1">+J29*AK29</f>
        <v>475380</v>
      </c>
      <c r="AO29" s="45"/>
      <c r="AP29" s="7"/>
      <c r="AQ29" s="45">
        <f t="shared" si="0"/>
        <v>475380</v>
      </c>
    </row>
    <row r="30" spans="1:43" hidden="1" x14ac:dyDescent="0.25">
      <c r="A30" s="4">
        <v>28</v>
      </c>
      <c r="B30" s="5" t="s">
        <v>194</v>
      </c>
      <c r="C30" s="12" t="s">
        <v>195</v>
      </c>
      <c r="D30" s="24" t="s">
        <v>171</v>
      </c>
      <c r="E30" s="25">
        <v>0</v>
      </c>
      <c r="F30" s="6">
        <v>0</v>
      </c>
      <c r="G30" s="6">
        <v>0</v>
      </c>
      <c r="H30" s="26">
        <v>0</v>
      </c>
      <c r="I30" s="27">
        <v>0</v>
      </c>
      <c r="J30" s="6">
        <v>0</v>
      </c>
      <c r="K30" s="28">
        <v>0</v>
      </c>
      <c r="L30" s="7"/>
      <c r="M30" s="7"/>
      <c r="N30" s="7"/>
      <c r="O30" s="7"/>
      <c r="P30" s="7"/>
      <c r="Q30" s="7"/>
      <c r="R30" s="7"/>
      <c r="S30" s="7"/>
      <c r="T30" s="7"/>
      <c r="U30" s="7"/>
      <c r="V30" s="7"/>
      <c r="W30" s="7"/>
      <c r="X30" s="7"/>
      <c r="Y30" s="7"/>
      <c r="Z30" s="7"/>
      <c r="AA30" s="7"/>
      <c r="AB30" s="7"/>
      <c r="AC30" s="7"/>
      <c r="AD30" s="7"/>
      <c r="AE30" s="43"/>
      <c r="AF30" s="43"/>
      <c r="AG30" s="43"/>
      <c r="AH30" s="43"/>
      <c r="AI30" s="43"/>
      <c r="AJ30" s="43"/>
      <c r="AK30" s="43"/>
      <c r="AL30" s="7"/>
      <c r="AM30" s="7"/>
      <c r="AN30" s="7"/>
      <c r="AO30" s="7"/>
      <c r="AP30" s="7"/>
      <c r="AQ30" s="7"/>
    </row>
    <row r="31" spans="1:43" hidden="1" x14ac:dyDescent="0.25">
      <c r="A31" s="4">
        <v>29</v>
      </c>
      <c r="B31" s="5" t="s">
        <v>196</v>
      </c>
      <c r="C31" s="23" t="s">
        <v>195</v>
      </c>
      <c r="D31" s="24" t="s">
        <v>197</v>
      </c>
      <c r="E31" s="25">
        <v>0</v>
      </c>
      <c r="F31" s="6">
        <v>0</v>
      </c>
      <c r="G31" s="6">
        <v>0</v>
      </c>
      <c r="H31" s="26">
        <v>0</v>
      </c>
      <c r="I31" s="27">
        <v>0</v>
      </c>
      <c r="J31" s="6">
        <v>0</v>
      </c>
      <c r="K31" s="28">
        <v>0</v>
      </c>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row>
    <row r="32" spans="1:43" x14ac:dyDescent="0.25">
      <c r="A32" s="4">
        <v>30</v>
      </c>
      <c r="B32" s="5" t="s">
        <v>40</v>
      </c>
      <c r="C32" s="23" t="s">
        <v>198</v>
      </c>
      <c r="D32" s="24" t="s">
        <v>190</v>
      </c>
      <c r="E32" s="25">
        <v>226</v>
      </c>
      <c r="F32" s="6">
        <v>8865</v>
      </c>
      <c r="G32" s="6">
        <v>5534</v>
      </c>
      <c r="H32" s="26">
        <v>0.25</v>
      </c>
      <c r="I32" s="27">
        <v>0.53181049069373942</v>
      </c>
      <c r="J32" s="6">
        <v>4150.5</v>
      </c>
      <c r="K32" s="28">
        <v>938013</v>
      </c>
      <c r="L32" s="7">
        <v>45</v>
      </c>
      <c r="M32" s="7">
        <v>4</v>
      </c>
      <c r="N32" s="9">
        <v>4</v>
      </c>
      <c r="O32" s="7"/>
      <c r="P32" s="7">
        <v>4</v>
      </c>
      <c r="Q32" s="7">
        <v>4</v>
      </c>
      <c r="R32" s="7">
        <v>4</v>
      </c>
      <c r="S32" s="7">
        <v>4</v>
      </c>
      <c r="T32" s="7">
        <v>4</v>
      </c>
      <c r="U32" s="7">
        <v>4</v>
      </c>
      <c r="V32" s="7">
        <v>4</v>
      </c>
      <c r="W32" s="7">
        <v>4</v>
      </c>
      <c r="X32" s="7">
        <v>4</v>
      </c>
      <c r="Y32" s="7">
        <v>4</v>
      </c>
      <c r="Z32" s="7">
        <v>4</v>
      </c>
      <c r="AA32" s="7">
        <v>4</v>
      </c>
      <c r="AB32" s="7">
        <v>4</v>
      </c>
      <c r="AC32" s="7">
        <v>8</v>
      </c>
      <c r="AD32" s="7">
        <v>20</v>
      </c>
      <c r="AE32" s="7">
        <v>15</v>
      </c>
      <c r="AF32" s="7">
        <v>15</v>
      </c>
      <c r="AG32" s="10" t="s">
        <v>909</v>
      </c>
      <c r="AH32" s="7">
        <v>3</v>
      </c>
      <c r="AI32" s="7">
        <v>18</v>
      </c>
      <c r="AJ32" s="7">
        <v>6</v>
      </c>
      <c r="AK32" s="7">
        <f>SUBTOTAL(9,L32:AJ32)</f>
        <v>190</v>
      </c>
      <c r="AL32" s="18">
        <f>+J32*AK32</f>
        <v>788595</v>
      </c>
      <c r="AM32" s="9">
        <f>+E32</f>
        <v>226</v>
      </c>
      <c r="AN32" s="9">
        <f>+J32*AK32</f>
        <v>788595</v>
      </c>
      <c r="AO32" s="45"/>
      <c r="AP32" s="7"/>
      <c r="AQ32" s="45">
        <f>+AN32+AP32</f>
        <v>788595</v>
      </c>
    </row>
    <row r="33" spans="1:43" hidden="1" x14ac:dyDescent="0.25">
      <c r="A33" s="4">
        <v>31</v>
      </c>
      <c r="B33" s="5" t="s">
        <v>199</v>
      </c>
      <c r="C33" s="23" t="s">
        <v>200</v>
      </c>
      <c r="D33" s="24" t="s">
        <v>201</v>
      </c>
      <c r="E33" s="25">
        <v>0</v>
      </c>
      <c r="F33" s="6">
        <v>0</v>
      </c>
      <c r="G33" s="6">
        <v>0</v>
      </c>
      <c r="H33" s="26">
        <v>0</v>
      </c>
      <c r="I33" s="27">
        <v>0</v>
      </c>
      <c r="J33" s="6">
        <v>0</v>
      </c>
      <c r="K33" s="28">
        <v>0</v>
      </c>
      <c r="L33" s="7"/>
      <c r="M33" s="7"/>
      <c r="N33" s="7"/>
      <c r="O33" s="7"/>
      <c r="P33" s="7"/>
      <c r="Q33" s="7"/>
      <c r="R33" s="7"/>
      <c r="S33" s="7"/>
      <c r="T33" s="7"/>
      <c r="U33" s="7"/>
      <c r="V33" s="7"/>
      <c r="W33" s="7"/>
      <c r="X33" s="7"/>
      <c r="Y33" s="7"/>
      <c r="Z33" s="7"/>
      <c r="AA33" s="7"/>
      <c r="AB33" s="7"/>
      <c r="AC33" s="7"/>
      <c r="AD33" s="7"/>
      <c r="AE33" s="43"/>
      <c r="AF33" s="43"/>
      <c r="AG33" s="43"/>
      <c r="AH33" s="43"/>
      <c r="AI33" s="43"/>
      <c r="AJ33" s="43"/>
      <c r="AK33" s="43"/>
      <c r="AL33" s="7"/>
      <c r="AM33" s="7"/>
      <c r="AN33" s="7"/>
      <c r="AO33" s="7"/>
      <c r="AP33" s="7"/>
      <c r="AQ33" s="7"/>
    </row>
    <row r="34" spans="1:43" hidden="1" x14ac:dyDescent="0.25">
      <c r="A34" s="4">
        <v>32</v>
      </c>
      <c r="B34" s="5" t="s">
        <v>202</v>
      </c>
      <c r="C34" s="23" t="s">
        <v>203</v>
      </c>
      <c r="D34" s="24" t="s">
        <v>204</v>
      </c>
      <c r="E34" s="25">
        <v>0</v>
      </c>
      <c r="F34" s="6">
        <v>0</v>
      </c>
      <c r="G34" s="6">
        <v>0</v>
      </c>
      <c r="H34" s="26">
        <v>0</v>
      </c>
      <c r="I34" s="27">
        <v>0</v>
      </c>
      <c r="J34" s="6">
        <v>0</v>
      </c>
      <c r="K34" s="28">
        <v>0</v>
      </c>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row>
    <row r="35" spans="1:43" hidden="1" x14ac:dyDescent="0.25">
      <c r="A35" s="4">
        <v>33</v>
      </c>
      <c r="B35" s="5" t="s">
        <v>205</v>
      </c>
      <c r="C35" s="23" t="s">
        <v>206</v>
      </c>
      <c r="D35" s="24" t="s">
        <v>133</v>
      </c>
      <c r="E35" s="25">
        <v>0</v>
      </c>
      <c r="F35" s="6">
        <v>0</v>
      </c>
      <c r="G35" s="6">
        <v>0</v>
      </c>
      <c r="H35" s="26">
        <v>0</v>
      </c>
      <c r="I35" s="27">
        <v>0</v>
      </c>
      <c r="J35" s="6">
        <v>0</v>
      </c>
      <c r="K35" s="28">
        <v>0</v>
      </c>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row>
    <row r="36" spans="1:43" hidden="1" x14ac:dyDescent="0.25">
      <c r="A36" s="4">
        <v>34</v>
      </c>
      <c r="B36" s="5" t="s">
        <v>207</v>
      </c>
      <c r="C36" s="23" t="s">
        <v>208</v>
      </c>
      <c r="D36" s="24" t="s">
        <v>209</v>
      </c>
      <c r="E36" s="25">
        <v>0</v>
      </c>
      <c r="F36" s="6">
        <v>0</v>
      </c>
      <c r="G36" s="6">
        <v>0</v>
      </c>
      <c r="H36" s="26">
        <v>0</v>
      </c>
      <c r="I36" s="27">
        <v>0</v>
      </c>
      <c r="J36" s="6">
        <v>0</v>
      </c>
      <c r="K36" s="28">
        <v>0</v>
      </c>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row>
    <row r="37" spans="1:43" hidden="1" x14ac:dyDescent="0.25">
      <c r="A37" s="4">
        <v>35</v>
      </c>
      <c r="B37" s="5" t="s">
        <v>210</v>
      </c>
      <c r="C37" s="23" t="s">
        <v>211</v>
      </c>
      <c r="D37" s="24" t="s">
        <v>212</v>
      </c>
      <c r="E37" s="25">
        <v>0</v>
      </c>
      <c r="F37" s="6">
        <v>0</v>
      </c>
      <c r="G37" s="6">
        <v>0</v>
      </c>
      <c r="H37" s="26">
        <v>0</v>
      </c>
      <c r="I37" s="27">
        <v>0</v>
      </c>
      <c r="J37" s="6">
        <v>0</v>
      </c>
      <c r="K37" s="28">
        <v>0</v>
      </c>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row>
    <row r="38" spans="1:43" hidden="1" x14ac:dyDescent="0.25">
      <c r="A38" s="4">
        <v>36</v>
      </c>
      <c r="B38" s="5" t="s">
        <v>213</v>
      </c>
      <c r="C38" s="23" t="s">
        <v>211</v>
      </c>
      <c r="D38" s="24" t="s">
        <v>190</v>
      </c>
      <c r="E38" s="25">
        <v>0</v>
      </c>
      <c r="F38" s="6">
        <v>0</v>
      </c>
      <c r="G38" s="6">
        <v>0</v>
      </c>
      <c r="H38" s="26">
        <v>0</v>
      </c>
      <c r="I38" s="27">
        <v>0</v>
      </c>
      <c r="J38" s="6">
        <v>0</v>
      </c>
      <c r="K38" s="28">
        <v>0</v>
      </c>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row>
    <row r="39" spans="1:43" hidden="1" x14ac:dyDescent="0.25">
      <c r="A39" s="4">
        <v>37</v>
      </c>
      <c r="B39" s="5" t="s">
        <v>214</v>
      </c>
      <c r="C39" s="23" t="s">
        <v>215</v>
      </c>
      <c r="D39" s="24" t="s">
        <v>216</v>
      </c>
      <c r="E39" s="25">
        <v>0</v>
      </c>
      <c r="F39" s="6">
        <v>0</v>
      </c>
      <c r="G39" s="6">
        <v>0</v>
      </c>
      <c r="H39" s="26">
        <v>0</v>
      </c>
      <c r="I39" s="27">
        <v>0</v>
      </c>
      <c r="J39" s="6">
        <v>0</v>
      </c>
      <c r="K39" s="28">
        <v>0</v>
      </c>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row>
    <row r="40" spans="1:43" hidden="1" x14ac:dyDescent="0.25">
      <c r="A40" s="4">
        <v>38</v>
      </c>
      <c r="B40" s="5" t="s">
        <v>217</v>
      </c>
      <c r="C40" s="23" t="s">
        <v>215</v>
      </c>
      <c r="D40" s="24" t="s">
        <v>218</v>
      </c>
      <c r="E40" s="25">
        <v>0</v>
      </c>
      <c r="F40" s="6">
        <v>0</v>
      </c>
      <c r="G40" s="6">
        <v>0</v>
      </c>
      <c r="H40" s="26">
        <v>0</v>
      </c>
      <c r="I40" s="27">
        <v>0</v>
      </c>
      <c r="J40" s="6">
        <v>0</v>
      </c>
      <c r="K40" s="28">
        <v>0</v>
      </c>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row>
    <row r="41" spans="1:43" hidden="1" x14ac:dyDescent="0.25">
      <c r="A41" s="4">
        <v>39</v>
      </c>
      <c r="B41" s="5" t="s">
        <v>219</v>
      </c>
      <c r="C41" s="23" t="s">
        <v>220</v>
      </c>
      <c r="D41" s="24" t="s">
        <v>190</v>
      </c>
      <c r="E41" s="25">
        <v>0</v>
      </c>
      <c r="F41" s="6">
        <v>0</v>
      </c>
      <c r="G41" s="6">
        <v>0</v>
      </c>
      <c r="H41" s="26">
        <v>0</v>
      </c>
      <c r="I41" s="27">
        <v>0</v>
      </c>
      <c r="J41" s="6">
        <v>0</v>
      </c>
      <c r="K41" s="28">
        <v>0</v>
      </c>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row>
    <row r="42" spans="1:43" hidden="1" x14ac:dyDescent="0.25">
      <c r="A42" s="4">
        <v>40</v>
      </c>
      <c r="B42" s="5" t="s">
        <v>221</v>
      </c>
      <c r="C42" s="23" t="s">
        <v>222</v>
      </c>
      <c r="D42" s="24" t="s">
        <v>168</v>
      </c>
      <c r="E42" s="25">
        <v>0</v>
      </c>
      <c r="F42" s="6">
        <v>0</v>
      </c>
      <c r="G42" s="6">
        <v>0</v>
      </c>
      <c r="H42" s="26">
        <v>0</v>
      </c>
      <c r="I42" s="27">
        <v>0</v>
      </c>
      <c r="J42" s="6">
        <v>0</v>
      </c>
      <c r="K42" s="28">
        <v>0</v>
      </c>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hidden="1" x14ac:dyDescent="0.25">
      <c r="A43" s="4">
        <v>41</v>
      </c>
      <c r="B43" s="5" t="s">
        <v>223</v>
      </c>
      <c r="C43" s="23" t="s">
        <v>224</v>
      </c>
      <c r="D43" s="24" t="s">
        <v>225</v>
      </c>
      <c r="E43" s="25">
        <v>0</v>
      </c>
      <c r="F43" s="6">
        <v>0</v>
      </c>
      <c r="G43" s="6">
        <v>0</v>
      </c>
      <c r="H43" s="26">
        <v>0</v>
      </c>
      <c r="I43" s="27">
        <v>0</v>
      </c>
      <c r="J43" s="6">
        <v>0</v>
      </c>
      <c r="K43" s="28">
        <v>0</v>
      </c>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row>
    <row r="44" spans="1:43" hidden="1" x14ac:dyDescent="0.25">
      <c r="A44" s="4">
        <v>42</v>
      </c>
      <c r="B44" s="5" t="s">
        <v>226</v>
      </c>
      <c r="C44" s="23" t="s">
        <v>227</v>
      </c>
      <c r="D44" s="24" t="s">
        <v>228</v>
      </c>
      <c r="E44" s="25">
        <v>0</v>
      </c>
      <c r="F44" s="6">
        <v>0</v>
      </c>
      <c r="G44" s="6">
        <v>0</v>
      </c>
      <c r="H44" s="26">
        <v>0</v>
      </c>
      <c r="I44" s="27">
        <v>0</v>
      </c>
      <c r="J44" s="6">
        <v>0</v>
      </c>
      <c r="K44" s="28">
        <v>0</v>
      </c>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hidden="1" x14ac:dyDescent="0.25">
      <c r="A45" s="4">
        <v>43</v>
      </c>
      <c r="B45" s="5" t="s">
        <v>229</v>
      </c>
      <c r="C45" s="23" t="s">
        <v>230</v>
      </c>
      <c r="D45" s="24" t="s">
        <v>231</v>
      </c>
      <c r="E45" s="25">
        <v>0</v>
      </c>
      <c r="F45" s="6">
        <v>0</v>
      </c>
      <c r="G45" s="6">
        <v>0</v>
      </c>
      <c r="H45" s="26">
        <v>0</v>
      </c>
      <c r="I45" s="27">
        <v>0</v>
      </c>
      <c r="J45" s="6">
        <v>0</v>
      </c>
      <c r="K45" s="28">
        <v>0</v>
      </c>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row>
    <row r="46" spans="1:43" x14ac:dyDescent="0.25">
      <c r="A46" s="4">
        <v>44</v>
      </c>
      <c r="B46" s="5" t="s">
        <v>41</v>
      </c>
      <c r="C46" s="23" t="s">
        <v>232</v>
      </c>
      <c r="D46" s="24" t="s">
        <v>133</v>
      </c>
      <c r="E46" s="25">
        <v>182</v>
      </c>
      <c r="F46" s="6">
        <v>28847</v>
      </c>
      <c r="G46" s="6">
        <v>19277</v>
      </c>
      <c r="H46" s="26">
        <v>0.25</v>
      </c>
      <c r="I46" s="27">
        <v>0.49881270149408952</v>
      </c>
      <c r="J46" s="6">
        <v>14457.75</v>
      </c>
      <c r="K46" s="28">
        <v>2631310.5</v>
      </c>
      <c r="L46" s="7">
        <v>50</v>
      </c>
      <c r="M46" s="7">
        <v>8</v>
      </c>
      <c r="N46" s="9">
        <v>8</v>
      </c>
      <c r="O46" s="7"/>
      <c r="P46" s="7">
        <v>8</v>
      </c>
      <c r="Q46" s="8">
        <v>8</v>
      </c>
      <c r="R46" s="7">
        <v>8</v>
      </c>
      <c r="S46" s="7">
        <v>8</v>
      </c>
      <c r="T46" s="7">
        <v>8</v>
      </c>
      <c r="U46" s="7">
        <v>8</v>
      </c>
      <c r="V46" s="7">
        <v>8</v>
      </c>
      <c r="W46" s="7">
        <v>8</v>
      </c>
      <c r="X46" s="7">
        <v>4</v>
      </c>
      <c r="Y46" s="7">
        <v>4</v>
      </c>
      <c r="Z46" s="7"/>
      <c r="AA46" s="7">
        <v>8</v>
      </c>
      <c r="AB46" s="7">
        <v>4</v>
      </c>
      <c r="AC46" s="7">
        <v>4</v>
      </c>
      <c r="AD46" s="7"/>
      <c r="AE46" s="7">
        <v>3</v>
      </c>
      <c r="AF46" s="7"/>
      <c r="AG46" s="10" t="s">
        <v>910</v>
      </c>
      <c r="AH46" s="7"/>
      <c r="AI46" s="7">
        <v>3</v>
      </c>
      <c r="AJ46" s="7"/>
      <c r="AK46" s="7">
        <f>SUBTOTAL(9,L46:AJ46)</f>
        <v>160</v>
      </c>
      <c r="AL46" s="18">
        <f>+J46*AK46</f>
        <v>2313240</v>
      </c>
      <c r="AM46" s="9">
        <f>+E46</f>
        <v>182</v>
      </c>
      <c r="AN46" s="9">
        <f>+J46*AK46</f>
        <v>2313240</v>
      </c>
      <c r="AO46" s="45"/>
      <c r="AP46" s="7"/>
      <c r="AQ46" s="45">
        <f>+AN46+AP46</f>
        <v>2313240</v>
      </c>
    </row>
    <row r="47" spans="1:43" hidden="1" x14ac:dyDescent="0.25">
      <c r="A47" s="4">
        <v>45</v>
      </c>
      <c r="B47" s="5" t="s">
        <v>233</v>
      </c>
      <c r="C47" s="12" t="s">
        <v>234</v>
      </c>
      <c r="D47" s="24" t="s">
        <v>190</v>
      </c>
      <c r="E47" s="25">
        <v>0</v>
      </c>
      <c r="F47" s="6">
        <v>0</v>
      </c>
      <c r="G47" s="6">
        <v>0</v>
      </c>
      <c r="H47" s="26">
        <v>0</v>
      </c>
      <c r="I47" s="27">
        <v>0</v>
      </c>
      <c r="J47" s="6">
        <v>0</v>
      </c>
      <c r="K47" s="28">
        <v>0</v>
      </c>
      <c r="L47" s="7"/>
      <c r="M47" s="7"/>
      <c r="N47" s="7"/>
      <c r="O47" s="7"/>
      <c r="P47" s="7"/>
      <c r="Q47" s="7"/>
      <c r="R47" s="7"/>
      <c r="S47" s="7"/>
      <c r="T47" s="7"/>
      <c r="U47" s="7"/>
      <c r="V47" s="7"/>
      <c r="W47" s="7"/>
      <c r="X47" s="7"/>
      <c r="Y47" s="7"/>
      <c r="Z47" s="7"/>
      <c r="AA47" s="7"/>
      <c r="AB47" s="7"/>
      <c r="AC47" s="7"/>
      <c r="AD47" s="7"/>
      <c r="AE47" s="43"/>
      <c r="AF47" s="43"/>
      <c r="AG47" s="43"/>
      <c r="AH47" s="43"/>
      <c r="AI47" s="43"/>
      <c r="AJ47" s="43"/>
      <c r="AK47" s="43"/>
      <c r="AL47" s="7"/>
      <c r="AM47" s="7"/>
      <c r="AN47" s="7"/>
      <c r="AO47" s="7"/>
      <c r="AP47" s="7"/>
      <c r="AQ47" s="7"/>
    </row>
    <row r="48" spans="1:43" hidden="1" x14ac:dyDescent="0.25">
      <c r="A48" s="4">
        <v>46</v>
      </c>
      <c r="B48" s="5" t="s">
        <v>235</v>
      </c>
      <c r="C48" s="23" t="s">
        <v>236</v>
      </c>
      <c r="D48" s="24" t="s">
        <v>133</v>
      </c>
      <c r="E48" s="25">
        <v>0</v>
      </c>
      <c r="F48" s="6">
        <v>0</v>
      </c>
      <c r="G48" s="6">
        <v>0</v>
      </c>
      <c r="H48" s="26">
        <v>0</v>
      </c>
      <c r="I48" s="27">
        <v>0</v>
      </c>
      <c r="J48" s="6">
        <v>0</v>
      </c>
      <c r="K48" s="28">
        <v>0</v>
      </c>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row>
    <row r="49" spans="1:43" hidden="1" x14ac:dyDescent="0.25">
      <c r="A49" s="4">
        <v>47</v>
      </c>
      <c r="B49" s="5" t="s">
        <v>237</v>
      </c>
      <c r="C49" s="23" t="s">
        <v>238</v>
      </c>
      <c r="D49" s="24" t="s">
        <v>190</v>
      </c>
      <c r="E49" s="25">
        <v>0</v>
      </c>
      <c r="F49" s="6">
        <v>0</v>
      </c>
      <c r="G49" s="6">
        <v>0</v>
      </c>
      <c r="H49" s="26">
        <v>0</v>
      </c>
      <c r="I49" s="27">
        <v>0</v>
      </c>
      <c r="J49" s="6">
        <v>0</v>
      </c>
      <c r="K49" s="28">
        <v>0</v>
      </c>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row>
    <row r="50" spans="1:43" x14ac:dyDescent="0.25">
      <c r="A50" s="4">
        <v>48</v>
      </c>
      <c r="B50" s="5" t="s">
        <v>42</v>
      </c>
      <c r="C50" s="23" t="s">
        <v>239</v>
      </c>
      <c r="D50" s="24" t="s">
        <v>133</v>
      </c>
      <c r="E50" s="25">
        <v>171</v>
      </c>
      <c r="F50" s="6">
        <v>64693</v>
      </c>
      <c r="G50" s="6">
        <v>33488</v>
      </c>
      <c r="H50" s="26">
        <v>0.25</v>
      </c>
      <c r="I50" s="27">
        <v>0.61176634257183937</v>
      </c>
      <c r="J50" s="6">
        <v>25116</v>
      </c>
      <c r="K50" s="28">
        <v>4294836</v>
      </c>
      <c r="L50" s="7">
        <v>50</v>
      </c>
      <c r="M50" s="7">
        <v>2</v>
      </c>
      <c r="N50" s="9">
        <v>2</v>
      </c>
      <c r="O50" s="7"/>
      <c r="P50" s="7">
        <v>2</v>
      </c>
      <c r="Q50" s="7">
        <v>2</v>
      </c>
      <c r="R50" s="7">
        <v>2</v>
      </c>
      <c r="S50" s="7">
        <v>2</v>
      </c>
      <c r="T50" s="7">
        <v>2</v>
      </c>
      <c r="U50" s="7">
        <v>2</v>
      </c>
      <c r="V50" s="7">
        <v>2</v>
      </c>
      <c r="W50" s="7">
        <v>2</v>
      </c>
      <c r="X50" s="7">
        <v>2</v>
      </c>
      <c r="Y50" s="7">
        <v>2</v>
      </c>
      <c r="Z50" s="7">
        <v>2</v>
      </c>
      <c r="AA50" s="7">
        <v>2</v>
      </c>
      <c r="AB50" s="7">
        <v>2</v>
      </c>
      <c r="AC50" s="7">
        <v>4</v>
      </c>
      <c r="AD50" s="7"/>
      <c r="AE50" s="7">
        <v>1</v>
      </c>
      <c r="AF50" s="7">
        <v>6</v>
      </c>
      <c r="AG50" s="10" t="s">
        <v>910</v>
      </c>
      <c r="AH50" s="7"/>
      <c r="AI50" s="7">
        <v>3</v>
      </c>
      <c r="AJ50" s="7">
        <v>1</v>
      </c>
      <c r="AK50" s="7">
        <f>SUBTOTAL(9,L50:AJ50)</f>
        <v>95</v>
      </c>
      <c r="AL50" s="18">
        <f>+J50*AK50</f>
        <v>2386020</v>
      </c>
      <c r="AM50" s="9">
        <f>+E50</f>
        <v>171</v>
      </c>
      <c r="AN50" s="9">
        <f t="shared" ref="AN50:AN52" si="2">+J50*AK50</f>
        <v>2386020</v>
      </c>
      <c r="AO50" s="45"/>
      <c r="AP50" s="7"/>
      <c r="AQ50" s="45">
        <f t="shared" ref="AQ50:AQ52" si="3">+AN50+AP50</f>
        <v>2386020</v>
      </c>
    </row>
    <row r="51" spans="1:43" x14ac:dyDescent="0.25">
      <c r="A51" s="4">
        <v>49</v>
      </c>
      <c r="B51" s="5" t="s">
        <v>43</v>
      </c>
      <c r="C51" s="23" t="s">
        <v>240</v>
      </c>
      <c r="D51" s="24" t="s">
        <v>241</v>
      </c>
      <c r="E51" s="25">
        <v>113</v>
      </c>
      <c r="F51" s="6">
        <v>24300</v>
      </c>
      <c r="G51" s="6">
        <v>18358</v>
      </c>
      <c r="H51" s="26">
        <v>0.25</v>
      </c>
      <c r="I51" s="27">
        <v>0.43339506172839504</v>
      </c>
      <c r="J51" s="6">
        <v>13768.5</v>
      </c>
      <c r="K51" s="28">
        <v>1555840.5</v>
      </c>
      <c r="L51" s="7">
        <v>45</v>
      </c>
      <c r="M51" s="7">
        <v>3</v>
      </c>
      <c r="N51" s="9">
        <v>3</v>
      </c>
      <c r="O51" s="7"/>
      <c r="P51" s="7">
        <v>3</v>
      </c>
      <c r="Q51" s="7">
        <v>3</v>
      </c>
      <c r="R51" s="7">
        <v>3</v>
      </c>
      <c r="S51" s="7">
        <v>3</v>
      </c>
      <c r="T51" s="7">
        <v>3</v>
      </c>
      <c r="U51" s="7">
        <v>3</v>
      </c>
      <c r="V51" s="7"/>
      <c r="W51" s="7">
        <v>3</v>
      </c>
      <c r="X51" s="7">
        <v>3</v>
      </c>
      <c r="Y51" s="7">
        <v>3</v>
      </c>
      <c r="Z51" s="7">
        <v>3</v>
      </c>
      <c r="AA51" s="7">
        <v>3</v>
      </c>
      <c r="AB51" s="7">
        <v>3</v>
      </c>
      <c r="AC51" s="7">
        <v>2</v>
      </c>
      <c r="AD51" s="7"/>
      <c r="AE51" s="7">
        <v>5</v>
      </c>
      <c r="AF51" s="7"/>
      <c r="AG51" s="10" t="s">
        <v>910</v>
      </c>
      <c r="AH51" s="7"/>
      <c r="AI51" s="7">
        <v>4</v>
      </c>
      <c r="AJ51" s="7"/>
      <c r="AK51" s="7">
        <f>SUBTOTAL(9,L51:AJ51)</f>
        <v>98</v>
      </c>
      <c r="AL51" s="18">
        <f>+J51*AK51</f>
        <v>1349313</v>
      </c>
      <c r="AM51" s="9">
        <f>+E51</f>
        <v>113</v>
      </c>
      <c r="AN51" s="9">
        <f t="shared" si="2"/>
        <v>1349313</v>
      </c>
      <c r="AO51" s="45"/>
      <c r="AP51" s="7"/>
      <c r="AQ51" s="45">
        <f t="shared" si="3"/>
        <v>1349313</v>
      </c>
    </row>
    <row r="52" spans="1:43" x14ac:dyDescent="0.25">
      <c r="A52" s="4">
        <v>50</v>
      </c>
      <c r="B52" s="5" t="s">
        <v>44</v>
      </c>
      <c r="C52" s="23" t="s">
        <v>242</v>
      </c>
      <c r="D52" s="24" t="s">
        <v>133</v>
      </c>
      <c r="E52" s="25">
        <v>167</v>
      </c>
      <c r="F52" s="6">
        <v>16746</v>
      </c>
      <c r="G52" s="6">
        <v>7567</v>
      </c>
      <c r="H52" s="26">
        <v>0.25</v>
      </c>
      <c r="I52" s="27">
        <v>0.66109817269795768</v>
      </c>
      <c r="J52" s="6">
        <v>5675.25</v>
      </c>
      <c r="K52" s="28">
        <v>947766.75</v>
      </c>
      <c r="L52" s="7">
        <v>60</v>
      </c>
      <c r="M52" s="7">
        <v>2</v>
      </c>
      <c r="N52" s="9">
        <v>2</v>
      </c>
      <c r="O52" s="7"/>
      <c r="P52" s="7">
        <v>2</v>
      </c>
      <c r="Q52" s="7">
        <v>2</v>
      </c>
      <c r="R52" s="7">
        <v>2</v>
      </c>
      <c r="S52" s="7">
        <v>2</v>
      </c>
      <c r="T52" s="7">
        <v>2</v>
      </c>
      <c r="U52" s="7">
        <v>2</v>
      </c>
      <c r="V52" s="7">
        <v>2</v>
      </c>
      <c r="W52" s="7">
        <v>2</v>
      </c>
      <c r="X52" s="7">
        <v>2</v>
      </c>
      <c r="Y52" s="7">
        <v>2</v>
      </c>
      <c r="Z52" s="7">
        <v>2</v>
      </c>
      <c r="AA52" s="7">
        <v>2</v>
      </c>
      <c r="AB52" s="7">
        <v>2</v>
      </c>
      <c r="AC52" s="7">
        <v>2</v>
      </c>
      <c r="AD52" s="7">
        <v>8</v>
      </c>
      <c r="AE52" s="7">
        <v>10</v>
      </c>
      <c r="AF52" s="7">
        <v>10</v>
      </c>
      <c r="AG52" s="10" t="s">
        <v>910</v>
      </c>
      <c r="AH52" s="7">
        <v>3</v>
      </c>
      <c r="AI52" s="7">
        <v>15</v>
      </c>
      <c r="AJ52" s="7"/>
      <c r="AK52" s="7">
        <f>SUBTOTAL(9,L52:AJ52)</f>
        <v>138</v>
      </c>
      <c r="AL52" s="18">
        <f>+J52*AK52</f>
        <v>783184.5</v>
      </c>
      <c r="AM52" s="9">
        <f>+E52</f>
        <v>167</v>
      </c>
      <c r="AN52" s="9">
        <f t="shared" si="2"/>
        <v>783184.5</v>
      </c>
      <c r="AO52" s="45"/>
      <c r="AP52" s="7"/>
      <c r="AQ52" s="45">
        <f t="shared" si="3"/>
        <v>783184.5</v>
      </c>
    </row>
    <row r="53" spans="1:43" hidden="1" x14ac:dyDescent="0.25">
      <c r="A53" s="4">
        <v>51</v>
      </c>
      <c r="B53" s="5" t="s">
        <v>243</v>
      </c>
      <c r="C53" s="23" t="s">
        <v>244</v>
      </c>
      <c r="D53" s="24" t="s">
        <v>241</v>
      </c>
      <c r="E53" s="25">
        <v>0</v>
      </c>
      <c r="F53" s="6">
        <v>0</v>
      </c>
      <c r="G53" s="6">
        <v>0</v>
      </c>
      <c r="H53" s="26">
        <v>0</v>
      </c>
      <c r="I53" s="27">
        <v>0</v>
      </c>
      <c r="J53" s="6">
        <v>0</v>
      </c>
      <c r="K53" s="28">
        <v>0</v>
      </c>
      <c r="L53" s="7"/>
      <c r="M53" s="7"/>
      <c r="N53" s="7"/>
      <c r="O53" s="7"/>
      <c r="P53" s="7"/>
      <c r="Q53" s="7"/>
      <c r="R53" s="7"/>
      <c r="S53" s="7"/>
      <c r="T53" s="7"/>
      <c r="U53" s="7"/>
      <c r="V53" s="7"/>
      <c r="W53" s="7"/>
      <c r="X53" s="7"/>
      <c r="Y53" s="7"/>
      <c r="Z53" s="7"/>
      <c r="AA53" s="7"/>
      <c r="AB53" s="7"/>
      <c r="AC53" s="7"/>
      <c r="AD53" s="7"/>
      <c r="AE53" s="43"/>
      <c r="AF53" s="43"/>
      <c r="AG53" s="43"/>
      <c r="AH53" s="43"/>
      <c r="AI53" s="43"/>
      <c r="AJ53" s="43"/>
      <c r="AK53" s="43"/>
      <c r="AL53" s="7"/>
      <c r="AM53" s="7"/>
      <c r="AN53" s="7"/>
      <c r="AO53" s="7"/>
      <c r="AP53" s="7"/>
      <c r="AQ53" s="7"/>
    </row>
    <row r="54" spans="1:43" x14ac:dyDescent="0.25">
      <c r="A54" s="4">
        <v>52</v>
      </c>
      <c r="B54" s="5" t="s">
        <v>45</v>
      </c>
      <c r="C54" s="23" t="s">
        <v>245</v>
      </c>
      <c r="D54" s="24" t="s">
        <v>241</v>
      </c>
      <c r="E54" s="25">
        <v>27</v>
      </c>
      <c r="F54" s="6">
        <v>12921</v>
      </c>
      <c r="G54" s="6">
        <v>6960</v>
      </c>
      <c r="H54" s="26">
        <v>0.2</v>
      </c>
      <c r="I54" s="27">
        <v>0.56907360111446481</v>
      </c>
      <c r="J54" s="6">
        <v>5568</v>
      </c>
      <c r="K54" s="28">
        <v>150336</v>
      </c>
      <c r="L54" s="10">
        <v>24</v>
      </c>
      <c r="M54" s="10">
        <v>3</v>
      </c>
      <c r="N54" s="11">
        <v>3</v>
      </c>
      <c r="O54" s="7"/>
      <c r="P54" s="10">
        <v>3</v>
      </c>
      <c r="Q54" s="10">
        <v>3</v>
      </c>
      <c r="R54" s="7">
        <v>3</v>
      </c>
      <c r="S54" s="10">
        <v>3</v>
      </c>
      <c r="T54" s="10">
        <v>3</v>
      </c>
      <c r="U54" s="10">
        <v>3</v>
      </c>
      <c r="V54" s="10">
        <v>3</v>
      </c>
      <c r="W54" s="10">
        <v>3</v>
      </c>
      <c r="X54" s="10">
        <v>3</v>
      </c>
      <c r="Y54" s="10">
        <v>3</v>
      </c>
      <c r="Z54" s="10">
        <v>3</v>
      </c>
      <c r="AA54" s="10">
        <v>3</v>
      </c>
      <c r="AB54" s="10">
        <v>3</v>
      </c>
      <c r="AC54" s="7"/>
      <c r="AD54" s="7"/>
      <c r="AE54" s="10">
        <v>4</v>
      </c>
      <c r="AF54" s="10">
        <v>4</v>
      </c>
      <c r="AG54" s="10"/>
      <c r="AH54" s="10">
        <v>2</v>
      </c>
      <c r="AI54" s="7"/>
      <c r="AJ54" s="10">
        <v>2</v>
      </c>
      <c r="AK54" s="10">
        <f>SUBTOTAL(9,L54:AJ54)</f>
        <v>81</v>
      </c>
      <c r="AL54" s="18">
        <f>+J54*AK54</f>
        <v>451008</v>
      </c>
      <c r="AM54" s="9">
        <f>+E54</f>
        <v>27</v>
      </c>
      <c r="AN54" s="9">
        <f>+J54*AM54</f>
        <v>150336</v>
      </c>
      <c r="AO54" s="45">
        <f>+AK54-AM54</f>
        <v>54</v>
      </c>
      <c r="AP54" s="46">
        <f>+AO54*F54</f>
        <v>697734</v>
      </c>
      <c r="AQ54" s="45">
        <f>+AN54+AP54</f>
        <v>848070</v>
      </c>
    </row>
    <row r="55" spans="1:43" hidden="1" x14ac:dyDescent="0.25">
      <c r="A55" s="4">
        <v>53</v>
      </c>
      <c r="B55" s="5" t="s">
        <v>246</v>
      </c>
      <c r="C55" s="23" t="s">
        <v>247</v>
      </c>
      <c r="D55" s="24" t="s">
        <v>248</v>
      </c>
      <c r="E55" s="25">
        <v>0</v>
      </c>
      <c r="F55" s="6">
        <v>0</v>
      </c>
      <c r="G55" s="6">
        <v>0</v>
      </c>
      <c r="H55" s="26">
        <v>0</v>
      </c>
      <c r="I55" s="27">
        <v>0</v>
      </c>
      <c r="J55" s="6">
        <v>0</v>
      </c>
      <c r="K55" s="28">
        <v>0</v>
      </c>
      <c r="L55" s="7"/>
      <c r="M55" s="7"/>
      <c r="N55" s="7"/>
      <c r="O55" s="7"/>
      <c r="P55" s="7"/>
      <c r="Q55" s="7"/>
      <c r="R55" s="7"/>
      <c r="S55" s="7"/>
      <c r="T55" s="7"/>
      <c r="U55" s="7"/>
      <c r="V55" s="7"/>
      <c r="W55" s="7"/>
      <c r="X55" s="7"/>
      <c r="Y55" s="7"/>
      <c r="Z55" s="7"/>
      <c r="AA55" s="7"/>
      <c r="AB55" s="7"/>
      <c r="AC55" s="7"/>
      <c r="AD55" s="7"/>
      <c r="AE55" s="43"/>
      <c r="AF55" s="43"/>
      <c r="AG55" s="43"/>
      <c r="AH55" s="43"/>
      <c r="AI55" s="43"/>
      <c r="AJ55" s="43"/>
      <c r="AK55" s="43"/>
      <c r="AL55" s="7"/>
      <c r="AM55" s="7"/>
      <c r="AN55" s="7"/>
      <c r="AO55" s="7"/>
      <c r="AP55" s="7"/>
      <c r="AQ55" s="7"/>
    </row>
    <row r="56" spans="1:43" hidden="1" x14ac:dyDescent="0.25">
      <c r="A56" s="4">
        <v>54</v>
      </c>
      <c r="B56" s="5" t="s">
        <v>249</v>
      </c>
      <c r="C56" s="23" t="s">
        <v>250</v>
      </c>
      <c r="D56" s="24" t="s">
        <v>251</v>
      </c>
      <c r="E56" s="25">
        <v>0</v>
      </c>
      <c r="F56" s="6">
        <v>0</v>
      </c>
      <c r="G56" s="6">
        <v>0</v>
      </c>
      <c r="H56" s="26">
        <v>0</v>
      </c>
      <c r="I56" s="27">
        <v>0</v>
      </c>
      <c r="J56" s="6">
        <v>0</v>
      </c>
      <c r="K56" s="28">
        <v>0</v>
      </c>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row>
    <row r="57" spans="1:43" x14ac:dyDescent="0.25">
      <c r="A57" s="4">
        <v>55</v>
      </c>
      <c r="B57" s="5" t="s">
        <v>46</v>
      </c>
      <c r="C57" s="23" t="s">
        <v>252</v>
      </c>
      <c r="D57" s="24" t="s">
        <v>133</v>
      </c>
      <c r="E57" s="25">
        <v>64</v>
      </c>
      <c r="F57" s="6">
        <v>36815</v>
      </c>
      <c r="G57" s="6">
        <v>16273</v>
      </c>
      <c r="H57" s="26">
        <v>0.25</v>
      </c>
      <c r="I57" s="27">
        <v>0.6684843134591878</v>
      </c>
      <c r="J57" s="6">
        <v>12204.75</v>
      </c>
      <c r="K57" s="28">
        <v>781104</v>
      </c>
      <c r="L57" s="7">
        <v>15</v>
      </c>
      <c r="M57" s="7">
        <v>3</v>
      </c>
      <c r="N57" s="9">
        <v>3</v>
      </c>
      <c r="O57" s="7">
        <v>3</v>
      </c>
      <c r="P57" s="7">
        <v>3</v>
      </c>
      <c r="Q57" s="7">
        <v>3</v>
      </c>
      <c r="R57" s="7">
        <v>3</v>
      </c>
      <c r="S57" s="7">
        <v>3</v>
      </c>
      <c r="T57" s="7">
        <v>3</v>
      </c>
      <c r="U57" s="7">
        <v>3</v>
      </c>
      <c r="V57" s="7">
        <v>3</v>
      </c>
      <c r="W57" s="7"/>
      <c r="X57" s="7">
        <v>3</v>
      </c>
      <c r="Y57" s="7">
        <v>3</v>
      </c>
      <c r="Z57" s="7">
        <v>3</v>
      </c>
      <c r="AA57" s="7">
        <v>3</v>
      </c>
      <c r="AB57" s="7">
        <v>3</v>
      </c>
      <c r="AC57" s="7"/>
      <c r="AD57" s="7"/>
      <c r="AE57" s="7"/>
      <c r="AF57" s="7"/>
      <c r="AG57" s="10"/>
      <c r="AH57" s="7"/>
      <c r="AI57" s="7">
        <v>4</v>
      </c>
      <c r="AJ57" s="7"/>
      <c r="AK57" s="7">
        <f>SUBTOTAL(9,L57:AJ57)</f>
        <v>64</v>
      </c>
      <c r="AL57" s="18">
        <f>+J57*AK57</f>
        <v>781104</v>
      </c>
      <c r="AM57" s="9">
        <f>+E57</f>
        <v>64</v>
      </c>
      <c r="AN57" s="9">
        <f>+J57*AK57</f>
        <v>781104</v>
      </c>
      <c r="AO57" s="45"/>
      <c r="AP57" s="7"/>
      <c r="AQ57" s="45">
        <f>+AN57+AP57</f>
        <v>781104</v>
      </c>
    </row>
    <row r="58" spans="1:43" hidden="1" x14ac:dyDescent="0.25">
      <c r="A58" s="4">
        <v>56</v>
      </c>
      <c r="B58" s="5" t="s">
        <v>253</v>
      </c>
      <c r="C58" s="23" t="s">
        <v>254</v>
      </c>
      <c r="D58" s="24" t="s">
        <v>255</v>
      </c>
      <c r="E58" s="25">
        <v>0</v>
      </c>
      <c r="F58" s="6">
        <v>0</v>
      </c>
      <c r="G58" s="6">
        <v>0</v>
      </c>
      <c r="H58" s="26">
        <v>0</v>
      </c>
      <c r="I58" s="27">
        <v>0</v>
      </c>
      <c r="J58" s="6">
        <v>0</v>
      </c>
      <c r="K58" s="28">
        <v>0</v>
      </c>
      <c r="L58" s="7"/>
      <c r="M58" s="7"/>
      <c r="N58" s="7"/>
      <c r="O58" s="7"/>
      <c r="P58" s="7"/>
      <c r="Q58" s="7"/>
      <c r="R58" s="7"/>
      <c r="S58" s="7"/>
      <c r="T58" s="7"/>
      <c r="U58" s="7"/>
      <c r="V58" s="7"/>
      <c r="W58" s="7"/>
      <c r="X58" s="7"/>
      <c r="Y58" s="7"/>
      <c r="Z58" s="7"/>
      <c r="AA58" s="7"/>
      <c r="AB58" s="7"/>
      <c r="AC58" s="7"/>
      <c r="AD58" s="7"/>
      <c r="AE58" s="43"/>
      <c r="AF58" s="43"/>
      <c r="AG58" s="43"/>
      <c r="AH58" s="43"/>
      <c r="AI58" s="43"/>
      <c r="AJ58" s="43"/>
      <c r="AK58" s="43"/>
      <c r="AL58" s="7"/>
      <c r="AM58" s="7"/>
      <c r="AN58" s="7"/>
      <c r="AO58" s="7"/>
      <c r="AP58" s="7"/>
      <c r="AQ58" s="7"/>
    </row>
    <row r="59" spans="1:43" hidden="1" x14ac:dyDescent="0.25">
      <c r="A59" s="4">
        <v>57</v>
      </c>
      <c r="B59" s="5" t="s">
        <v>256</v>
      </c>
      <c r="C59" s="23" t="s">
        <v>257</v>
      </c>
      <c r="D59" s="24" t="s">
        <v>258</v>
      </c>
      <c r="E59" s="25">
        <v>0</v>
      </c>
      <c r="F59" s="6">
        <v>0</v>
      </c>
      <c r="G59" s="6">
        <v>0</v>
      </c>
      <c r="H59" s="26">
        <v>0</v>
      </c>
      <c r="I59" s="27">
        <v>0</v>
      </c>
      <c r="J59" s="6">
        <v>0</v>
      </c>
      <c r="K59" s="28">
        <v>0</v>
      </c>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row>
    <row r="60" spans="1:43" hidden="1" x14ac:dyDescent="0.25">
      <c r="A60" s="4">
        <v>58</v>
      </c>
      <c r="B60" s="5" t="s">
        <v>259</v>
      </c>
      <c r="C60" s="23" t="s">
        <v>260</v>
      </c>
      <c r="D60" s="24" t="s">
        <v>261</v>
      </c>
      <c r="E60" s="25">
        <v>0</v>
      </c>
      <c r="F60" s="6">
        <v>0</v>
      </c>
      <c r="G60" s="6">
        <v>0</v>
      </c>
      <c r="H60" s="26">
        <v>0</v>
      </c>
      <c r="I60" s="27">
        <v>0</v>
      </c>
      <c r="J60" s="6">
        <v>0</v>
      </c>
      <c r="K60" s="28">
        <v>0</v>
      </c>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row>
    <row r="61" spans="1:43" hidden="1" x14ac:dyDescent="0.25">
      <c r="A61" s="4">
        <v>59</v>
      </c>
      <c r="B61" s="5" t="s">
        <v>262</v>
      </c>
      <c r="C61" s="23" t="s">
        <v>263</v>
      </c>
      <c r="D61" s="24" t="s">
        <v>264</v>
      </c>
      <c r="E61" s="25">
        <v>0</v>
      </c>
      <c r="F61" s="6">
        <v>0</v>
      </c>
      <c r="G61" s="6">
        <v>0</v>
      </c>
      <c r="H61" s="26">
        <v>0</v>
      </c>
      <c r="I61" s="27">
        <v>0</v>
      </c>
      <c r="J61" s="6">
        <v>0</v>
      </c>
      <c r="K61" s="28">
        <v>0</v>
      </c>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row>
    <row r="62" spans="1:43" x14ac:dyDescent="0.25">
      <c r="A62" s="4">
        <v>60</v>
      </c>
      <c r="B62" s="5" t="s">
        <v>47</v>
      </c>
      <c r="C62" s="23" t="s">
        <v>265</v>
      </c>
      <c r="D62" s="24" t="s">
        <v>190</v>
      </c>
      <c r="E62" s="25">
        <v>132</v>
      </c>
      <c r="F62" s="6">
        <v>10224</v>
      </c>
      <c r="G62" s="6">
        <v>6024</v>
      </c>
      <c r="H62" s="26">
        <v>0.25</v>
      </c>
      <c r="I62" s="27">
        <v>0.55809859154929575</v>
      </c>
      <c r="J62" s="6">
        <v>4518</v>
      </c>
      <c r="K62" s="28">
        <v>596376</v>
      </c>
      <c r="L62" s="7">
        <v>36</v>
      </c>
      <c r="M62" s="7">
        <v>3</v>
      </c>
      <c r="N62" s="9">
        <v>3</v>
      </c>
      <c r="O62" s="7"/>
      <c r="P62" s="7">
        <v>3</v>
      </c>
      <c r="Q62" s="7">
        <v>3</v>
      </c>
      <c r="R62" s="7">
        <v>3</v>
      </c>
      <c r="S62" s="7">
        <v>3</v>
      </c>
      <c r="T62" s="7">
        <v>3</v>
      </c>
      <c r="U62" s="7">
        <v>3</v>
      </c>
      <c r="V62" s="7">
        <v>3</v>
      </c>
      <c r="W62" s="7">
        <v>3</v>
      </c>
      <c r="X62" s="7">
        <v>3</v>
      </c>
      <c r="Y62" s="7">
        <v>3</v>
      </c>
      <c r="Z62" s="7">
        <v>3</v>
      </c>
      <c r="AA62" s="7">
        <v>3</v>
      </c>
      <c r="AB62" s="7">
        <v>3</v>
      </c>
      <c r="AC62" s="7"/>
      <c r="AD62" s="7">
        <v>16</v>
      </c>
      <c r="AE62" s="7">
        <v>6</v>
      </c>
      <c r="AF62" s="7">
        <v>9</v>
      </c>
      <c r="AG62" s="10"/>
      <c r="AH62" s="7">
        <v>3</v>
      </c>
      <c r="AI62" s="7">
        <v>6</v>
      </c>
      <c r="AJ62" s="7">
        <v>2</v>
      </c>
      <c r="AK62" s="7">
        <f>SUBTOTAL(9,L62:AJ62)</f>
        <v>123</v>
      </c>
      <c r="AL62" s="18">
        <f>+J62*AK62</f>
        <v>555714</v>
      </c>
      <c r="AM62" s="9">
        <f>+E62</f>
        <v>132</v>
      </c>
      <c r="AN62" s="9">
        <f t="shared" ref="AN62:AN72" si="4">+J62*AK62</f>
        <v>555714</v>
      </c>
      <c r="AO62" s="45"/>
      <c r="AP62" s="7"/>
      <c r="AQ62" s="45">
        <f t="shared" ref="AQ62:AQ72" si="5">+AN62+AP62</f>
        <v>555714</v>
      </c>
    </row>
    <row r="63" spans="1:43" x14ac:dyDescent="0.25">
      <c r="A63" s="4">
        <v>61</v>
      </c>
      <c r="B63" s="5" t="s">
        <v>48</v>
      </c>
      <c r="C63" s="23" t="s">
        <v>266</v>
      </c>
      <c r="D63" s="24" t="s">
        <v>267</v>
      </c>
      <c r="E63" s="25">
        <v>80</v>
      </c>
      <c r="F63" s="6">
        <v>14175</v>
      </c>
      <c r="G63" s="6">
        <v>8035</v>
      </c>
      <c r="H63" s="26">
        <v>0.25</v>
      </c>
      <c r="I63" s="27">
        <v>0.57486772486772486</v>
      </c>
      <c r="J63" s="6">
        <v>6026.25</v>
      </c>
      <c r="K63" s="28">
        <v>482100</v>
      </c>
      <c r="L63" s="7">
        <v>10</v>
      </c>
      <c r="M63" s="7"/>
      <c r="N63" s="9">
        <v>2</v>
      </c>
      <c r="O63" s="7"/>
      <c r="P63" s="7">
        <v>2</v>
      </c>
      <c r="Q63" s="7">
        <v>2</v>
      </c>
      <c r="R63" s="7">
        <v>2</v>
      </c>
      <c r="S63" s="7">
        <v>2</v>
      </c>
      <c r="T63" s="7">
        <v>2</v>
      </c>
      <c r="U63" s="7">
        <v>2</v>
      </c>
      <c r="V63" s="7">
        <v>2</v>
      </c>
      <c r="W63" s="7">
        <v>6</v>
      </c>
      <c r="X63" s="7">
        <v>2</v>
      </c>
      <c r="Y63" s="7">
        <v>2</v>
      </c>
      <c r="Z63" s="7">
        <v>2</v>
      </c>
      <c r="AA63" s="7">
        <v>2</v>
      </c>
      <c r="AB63" s="7">
        <v>2</v>
      </c>
      <c r="AC63" s="7"/>
      <c r="AD63" s="7">
        <v>15</v>
      </c>
      <c r="AE63" s="7">
        <v>20</v>
      </c>
      <c r="AF63" s="7">
        <v>7</v>
      </c>
      <c r="AG63" s="10" t="s">
        <v>892</v>
      </c>
      <c r="AH63" s="7">
        <v>3</v>
      </c>
      <c r="AI63" s="7">
        <v>5</v>
      </c>
      <c r="AJ63" s="7"/>
      <c r="AK63" s="7">
        <f>SUBTOTAL(9,L63:AJ63)</f>
        <v>92</v>
      </c>
      <c r="AL63" s="18">
        <f>+J63*AK63</f>
        <v>554415</v>
      </c>
      <c r="AM63" s="9">
        <f>+E63</f>
        <v>80</v>
      </c>
      <c r="AN63" s="9">
        <f>+J63*AM63</f>
        <v>482100</v>
      </c>
      <c r="AO63" s="45">
        <f>+AK63-AM63</f>
        <v>12</v>
      </c>
      <c r="AP63" s="46">
        <f>+AO63*F63</f>
        <v>170100</v>
      </c>
      <c r="AQ63" s="45">
        <f t="shared" si="5"/>
        <v>652200</v>
      </c>
    </row>
    <row r="64" spans="1:43" x14ac:dyDescent="0.25">
      <c r="A64" s="4">
        <v>62</v>
      </c>
      <c r="B64" s="5" t="s">
        <v>49</v>
      </c>
      <c r="C64" s="23" t="s">
        <v>268</v>
      </c>
      <c r="D64" s="24" t="s">
        <v>269</v>
      </c>
      <c r="E64" s="25">
        <v>37</v>
      </c>
      <c r="F64" s="6">
        <v>20241</v>
      </c>
      <c r="G64" s="6">
        <v>10137</v>
      </c>
      <c r="H64" s="26">
        <v>0.25</v>
      </c>
      <c r="I64" s="27">
        <v>0.62438861716318361</v>
      </c>
      <c r="J64" s="6">
        <v>7602.75</v>
      </c>
      <c r="K64" s="28">
        <v>281301.75</v>
      </c>
      <c r="L64" s="7">
        <v>5</v>
      </c>
      <c r="M64" s="7"/>
      <c r="N64" s="9"/>
      <c r="O64" s="7"/>
      <c r="P64" s="7"/>
      <c r="Q64" s="7"/>
      <c r="R64" s="7"/>
      <c r="S64" s="7"/>
      <c r="T64" s="7"/>
      <c r="U64" s="7"/>
      <c r="V64" s="7"/>
      <c r="W64" s="7"/>
      <c r="X64" s="7"/>
      <c r="Y64" s="7"/>
      <c r="Z64" s="7"/>
      <c r="AA64" s="7"/>
      <c r="AB64" s="7"/>
      <c r="AC64" s="7"/>
      <c r="AD64" s="7"/>
      <c r="AE64" s="7"/>
      <c r="AF64" s="7"/>
      <c r="AG64" s="10"/>
      <c r="AH64" s="7"/>
      <c r="AI64" s="7"/>
      <c r="AJ64" s="7"/>
      <c r="AK64" s="7">
        <f>SUBTOTAL(9,L64:AJ64)</f>
        <v>5</v>
      </c>
      <c r="AL64" s="18">
        <f>+J64*AK64</f>
        <v>38013.75</v>
      </c>
      <c r="AM64" s="9">
        <f>+E64</f>
        <v>37</v>
      </c>
      <c r="AN64" s="9">
        <f t="shared" si="4"/>
        <v>38013.75</v>
      </c>
      <c r="AO64" s="45"/>
      <c r="AP64" s="7"/>
      <c r="AQ64" s="45">
        <f t="shared" si="5"/>
        <v>38013.75</v>
      </c>
    </row>
    <row r="65" spans="1:43" x14ac:dyDescent="0.25">
      <c r="A65" s="4">
        <v>63</v>
      </c>
      <c r="B65" s="5" t="s">
        <v>50</v>
      </c>
      <c r="C65" s="12" t="s">
        <v>270</v>
      </c>
      <c r="D65" s="24" t="s">
        <v>269</v>
      </c>
      <c r="E65" s="25">
        <v>46</v>
      </c>
      <c r="F65" s="6">
        <v>21814</v>
      </c>
      <c r="G65" s="6">
        <v>11561</v>
      </c>
      <c r="H65" s="26">
        <v>0.25</v>
      </c>
      <c r="I65" s="27">
        <v>0.60251444026771805</v>
      </c>
      <c r="J65" s="6">
        <v>8670.75</v>
      </c>
      <c r="K65" s="28">
        <v>398854.5</v>
      </c>
      <c r="L65" s="7">
        <v>10</v>
      </c>
      <c r="M65" s="7">
        <v>3</v>
      </c>
      <c r="N65" s="9">
        <v>3</v>
      </c>
      <c r="O65" s="7"/>
      <c r="P65" s="7">
        <v>3</v>
      </c>
      <c r="Q65" s="8">
        <v>3</v>
      </c>
      <c r="R65" s="7">
        <v>3</v>
      </c>
      <c r="S65" s="7">
        <v>3</v>
      </c>
      <c r="T65" s="7">
        <v>3</v>
      </c>
      <c r="U65" s="7">
        <v>3</v>
      </c>
      <c r="V65" s="7">
        <v>3</v>
      </c>
      <c r="W65" s="7"/>
      <c r="X65" s="7">
        <v>3</v>
      </c>
      <c r="Y65" s="7">
        <v>3</v>
      </c>
      <c r="Z65" s="7">
        <v>3</v>
      </c>
      <c r="AA65" s="7">
        <v>3</v>
      </c>
      <c r="AB65" s="7">
        <v>3</v>
      </c>
      <c r="AC65" s="7"/>
      <c r="AD65" s="7">
        <v>20</v>
      </c>
      <c r="AE65" s="7">
        <v>2</v>
      </c>
      <c r="AF65" s="7">
        <v>40</v>
      </c>
      <c r="AG65" s="10" t="s">
        <v>911</v>
      </c>
      <c r="AH65" s="7"/>
      <c r="AI65" s="7">
        <v>25</v>
      </c>
      <c r="AJ65" s="7">
        <v>2</v>
      </c>
      <c r="AK65" s="7">
        <f>SUBTOTAL(9,L65:AJ65)</f>
        <v>141</v>
      </c>
      <c r="AL65" s="18">
        <f>+J65*AK65</f>
        <v>1222575.75</v>
      </c>
      <c r="AM65" s="9">
        <f>+E65</f>
        <v>46</v>
      </c>
      <c r="AN65" s="9">
        <f>+J65*AM65</f>
        <v>398854.5</v>
      </c>
      <c r="AO65" s="45">
        <f>+AK65-AM65</f>
        <v>95</v>
      </c>
      <c r="AP65" s="46">
        <f>+AO65*F65</f>
        <v>2072330</v>
      </c>
      <c r="AQ65" s="45">
        <f t="shared" si="5"/>
        <v>2471184.5</v>
      </c>
    </row>
    <row r="66" spans="1:43" x14ac:dyDescent="0.25">
      <c r="A66" s="4">
        <v>64</v>
      </c>
      <c r="B66" s="5" t="s">
        <v>51</v>
      </c>
      <c r="C66" s="12" t="s">
        <v>271</v>
      </c>
      <c r="D66" s="24" t="s">
        <v>272</v>
      </c>
      <c r="E66" s="25">
        <v>125</v>
      </c>
      <c r="F66" s="6">
        <v>7210</v>
      </c>
      <c r="G66" s="6">
        <v>1251</v>
      </c>
      <c r="H66" s="26">
        <v>0.20000000000000004</v>
      </c>
      <c r="I66" s="27">
        <v>0.86119278779472952</v>
      </c>
      <c r="J66" s="6">
        <v>1000.8</v>
      </c>
      <c r="K66" s="28">
        <v>125100</v>
      </c>
      <c r="L66" s="7">
        <v>30</v>
      </c>
      <c r="M66" s="7">
        <v>4</v>
      </c>
      <c r="N66" s="9">
        <v>4</v>
      </c>
      <c r="O66" s="7"/>
      <c r="P66" s="7">
        <v>4</v>
      </c>
      <c r="Q66" s="7">
        <v>4</v>
      </c>
      <c r="R66" s="7">
        <v>4</v>
      </c>
      <c r="S66" s="7">
        <v>4</v>
      </c>
      <c r="T66" s="7">
        <v>4</v>
      </c>
      <c r="U66" s="7">
        <v>4</v>
      </c>
      <c r="V66" s="7">
        <v>4</v>
      </c>
      <c r="W66" s="7">
        <v>4</v>
      </c>
      <c r="X66" s="7">
        <v>4</v>
      </c>
      <c r="Y66" s="7">
        <v>4</v>
      </c>
      <c r="Z66" s="7">
        <v>4</v>
      </c>
      <c r="AA66" s="7">
        <v>4</v>
      </c>
      <c r="AB66" s="7">
        <v>4</v>
      </c>
      <c r="AC66" s="7">
        <v>5</v>
      </c>
      <c r="AD66" s="7"/>
      <c r="AE66" s="7"/>
      <c r="AF66" s="7"/>
      <c r="AG66" s="10"/>
      <c r="AH66" s="7">
        <v>3</v>
      </c>
      <c r="AI66" s="7">
        <v>20</v>
      </c>
      <c r="AJ66" s="7"/>
      <c r="AK66" s="7">
        <f>SUBTOTAL(9,L66:AJ66)</f>
        <v>118</v>
      </c>
      <c r="AL66" s="18">
        <f>+J66*AK66</f>
        <v>118094.39999999999</v>
      </c>
      <c r="AM66" s="9">
        <f>+E66</f>
        <v>125</v>
      </c>
      <c r="AN66" s="9">
        <f t="shared" si="4"/>
        <v>118094.39999999999</v>
      </c>
      <c r="AO66" s="45"/>
      <c r="AP66" s="7"/>
      <c r="AQ66" s="45">
        <f t="shared" si="5"/>
        <v>118094.39999999999</v>
      </c>
    </row>
    <row r="67" spans="1:43" x14ac:dyDescent="0.25">
      <c r="A67" s="4">
        <v>65</v>
      </c>
      <c r="B67" s="5" t="s">
        <v>52</v>
      </c>
      <c r="C67" s="12" t="s">
        <v>273</v>
      </c>
      <c r="D67" s="24" t="s">
        <v>272</v>
      </c>
      <c r="E67" s="25">
        <v>29</v>
      </c>
      <c r="F67" s="6">
        <v>14568</v>
      </c>
      <c r="G67" s="6">
        <v>1545</v>
      </c>
      <c r="H67" s="26">
        <v>0.2</v>
      </c>
      <c r="I67" s="27">
        <v>0.91515650741350907</v>
      </c>
      <c r="J67" s="6">
        <v>1236</v>
      </c>
      <c r="K67" s="28">
        <v>35844</v>
      </c>
      <c r="L67" s="7">
        <v>20</v>
      </c>
      <c r="M67" s="7">
        <v>2</v>
      </c>
      <c r="N67" s="9">
        <v>2</v>
      </c>
      <c r="O67" s="7"/>
      <c r="P67" s="7">
        <v>2</v>
      </c>
      <c r="Q67" s="7">
        <v>2</v>
      </c>
      <c r="R67" s="7">
        <v>2</v>
      </c>
      <c r="S67" s="7">
        <v>2</v>
      </c>
      <c r="T67" s="7">
        <v>2</v>
      </c>
      <c r="U67" s="7">
        <v>2</v>
      </c>
      <c r="V67" s="7">
        <v>2</v>
      </c>
      <c r="W67" s="7">
        <v>2</v>
      </c>
      <c r="X67" s="7">
        <v>2</v>
      </c>
      <c r="Y67" s="7">
        <v>2</v>
      </c>
      <c r="Z67" s="7">
        <v>2</v>
      </c>
      <c r="AA67" s="7">
        <v>2</v>
      </c>
      <c r="AB67" s="7">
        <v>2</v>
      </c>
      <c r="AC67" s="7"/>
      <c r="AD67" s="7"/>
      <c r="AE67" s="7"/>
      <c r="AF67" s="7"/>
      <c r="AG67" s="10"/>
      <c r="AH67" s="7"/>
      <c r="AI67" s="7">
        <v>6</v>
      </c>
      <c r="AJ67" s="7"/>
      <c r="AK67" s="7">
        <f>SUBTOTAL(9,L67:AJ67)</f>
        <v>56</v>
      </c>
      <c r="AL67" s="18">
        <f>+J67*AK67</f>
        <v>69216</v>
      </c>
      <c r="AM67" s="9">
        <f>+E67</f>
        <v>29</v>
      </c>
      <c r="AN67" s="9">
        <f>+J67*AM67</f>
        <v>35844</v>
      </c>
      <c r="AO67" s="45">
        <f>+AK67-AM67</f>
        <v>27</v>
      </c>
      <c r="AP67" s="46">
        <f>+AO67*F67</f>
        <v>393336</v>
      </c>
      <c r="AQ67" s="45">
        <f t="shared" si="5"/>
        <v>429180</v>
      </c>
    </row>
    <row r="68" spans="1:43" x14ac:dyDescent="0.25">
      <c r="A68" s="4">
        <v>66</v>
      </c>
      <c r="B68" s="5" t="s">
        <v>53</v>
      </c>
      <c r="C68" s="23" t="s">
        <v>274</v>
      </c>
      <c r="D68" s="24" t="s">
        <v>272</v>
      </c>
      <c r="E68" s="25">
        <v>26</v>
      </c>
      <c r="F68" s="6">
        <v>5824</v>
      </c>
      <c r="G68" s="6">
        <v>1545</v>
      </c>
      <c r="H68" s="26">
        <v>0.2</v>
      </c>
      <c r="I68" s="27">
        <v>0.78777472527472525</v>
      </c>
      <c r="J68" s="6">
        <v>1236</v>
      </c>
      <c r="K68" s="28">
        <v>32136</v>
      </c>
      <c r="L68" s="7"/>
      <c r="M68" s="7"/>
      <c r="N68" s="9"/>
      <c r="O68" s="7"/>
      <c r="P68" s="7"/>
      <c r="Q68" s="7"/>
      <c r="R68" s="7"/>
      <c r="S68" s="7"/>
      <c r="T68" s="7"/>
      <c r="U68" s="7"/>
      <c r="V68" s="7"/>
      <c r="W68" s="7"/>
      <c r="X68" s="7"/>
      <c r="Y68" s="7"/>
      <c r="Z68" s="7"/>
      <c r="AA68" s="7"/>
      <c r="AB68" s="7"/>
      <c r="AC68" s="7"/>
      <c r="AD68" s="7"/>
      <c r="AE68" s="7"/>
      <c r="AF68" s="7">
        <v>4</v>
      </c>
      <c r="AG68" s="10"/>
      <c r="AH68" s="7"/>
      <c r="AI68" s="7">
        <v>10</v>
      </c>
      <c r="AJ68" s="7">
        <v>3</v>
      </c>
      <c r="AK68" s="7">
        <f>SUBTOTAL(9,L68:AJ68)</f>
        <v>17</v>
      </c>
      <c r="AL68" s="18">
        <f>+J68*AK68</f>
        <v>21012</v>
      </c>
      <c r="AM68" s="9">
        <f>+E68</f>
        <v>26</v>
      </c>
      <c r="AN68" s="9">
        <f t="shared" si="4"/>
        <v>21012</v>
      </c>
      <c r="AO68" s="45"/>
      <c r="AP68" s="7"/>
      <c r="AQ68" s="45">
        <f t="shared" si="5"/>
        <v>21012</v>
      </c>
    </row>
    <row r="69" spans="1:43" x14ac:dyDescent="0.25">
      <c r="A69" s="4">
        <v>67</v>
      </c>
      <c r="B69" s="5" t="s">
        <v>54</v>
      </c>
      <c r="C69" s="23" t="s">
        <v>275</v>
      </c>
      <c r="D69" s="24" t="s">
        <v>272</v>
      </c>
      <c r="E69" s="25">
        <v>9</v>
      </c>
      <c r="F69" s="6">
        <v>14725</v>
      </c>
      <c r="G69" s="6">
        <v>1251</v>
      </c>
      <c r="H69" s="26">
        <v>0.20000000000000004</v>
      </c>
      <c r="I69" s="27">
        <v>0.93203395585738535</v>
      </c>
      <c r="J69" s="6">
        <v>1000.8</v>
      </c>
      <c r="K69" s="28">
        <v>9007.1999999999989</v>
      </c>
      <c r="L69" s="8">
        <v>5</v>
      </c>
      <c r="M69" s="7"/>
      <c r="N69" s="9"/>
      <c r="O69" s="7"/>
      <c r="P69" s="7"/>
      <c r="Q69" s="7"/>
      <c r="R69" s="7"/>
      <c r="S69" s="7"/>
      <c r="T69" s="7"/>
      <c r="U69" s="7"/>
      <c r="V69" s="7"/>
      <c r="W69" s="7"/>
      <c r="X69" s="7"/>
      <c r="Y69" s="7"/>
      <c r="Z69" s="7"/>
      <c r="AA69" s="7"/>
      <c r="AB69" s="7"/>
      <c r="AC69" s="7"/>
      <c r="AD69" s="7"/>
      <c r="AE69" s="7"/>
      <c r="AF69" s="7"/>
      <c r="AG69" s="10"/>
      <c r="AH69" s="7"/>
      <c r="AI69" s="7"/>
      <c r="AJ69" s="7"/>
      <c r="AK69" s="8">
        <f>SUBTOTAL(9,L69:AJ69)</f>
        <v>5</v>
      </c>
      <c r="AL69" s="18">
        <f>+J69*AK69</f>
        <v>5004</v>
      </c>
      <c r="AM69" s="9">
        <f>+E69</f>
        <v>9</v>
      </c>
      <c r="AN69" s="9">
        <f t="shared" si="4"/>
        <v>5004</v>
      </c>
      <c r="AO69" s="45"/>
      <c r="AP69" s="7"/>
      <c r="AQ69" s="45">
        <f t="shared" si="5"/>
        <v>5004</v>
      </c>
    </row>
    <row r="70" spans="1:43" x14ac:dyDescent="0.25">
      <c r="A70" s="4">
        <v>68</v>
      </c>
      <c r="B70" s="5" t="s">
        <v>55</v>
      </c>
      <c r="C70" s="23" t="s">
        <v>276</v>
      </c>
      <c r="D70" s="24" t="s">
        <v>272</v>
      </c>
      <c r="E70" s="25">
        <v>2</v>
      </c>
      <c r="F70" s="6">
        <v>18310</v>
      </c>
      <c r="G70" s="6">
        <v>1251</v>
      </c>
      <c r="H70" s="26">
        <v>0.20000000000000004</v>
      </c>
      <c r="I70" s="27">
        <v>0.94534134352812671</v>
      </c>
      <c r="J70" s="6">
        <v>1000.8</v>
      </c>
      <c r="K70" s="28">
        <v>2001.6</v>
      </c>
      <c r="L70" s="7"/>
      <c r="M70" s="7"/>
      <c r="N70" s="9"/>
      <c r="O70" s="7"/>
      <c r="P70" s="7"/>
      <c r="Q70" s="7"/>
      <c r="R70" s="7"/>
      <c r="S70" s="7"/>
      <c r="T70" s="7"/>
      <c r="U70" s="7"/>
      <c r="V70" s="7"/>
      <c r="W70" s="7"/>
      <c r="X70" s="7"/>
      <c r="Y70" s="7"/>
      <c r="Z70" s="7"/>
      <c r="AA70" s="7"/>
      <c r="AB70" s="7"/>
      <c r="AC70" s="7"/>
      <c r="AD70" s="7"/>
      <c r="AE70" s="7"/>
      <c r="AF70" s="7">
        <v>5</v>
      </c>
      <c r="AG70" s="10"/>
      <c r="AH70" s="7"/>
      <c r="AI70" s="7"/>
      <c r="AJ70" s="7"/>
      <c r="AK70" s="7">
        <f>SUBTOTAL(9,L70:AJ70)</f>
        <v>5</v>
      </c>
      <c r="AL70" s="18">
        <f>+J70*AK70</f>
        <v>5004</v>
      </c>
      <c r="AM70" s="9">
        <f>+E70</f>
        <v>2</v>
      </c>
      <c r="AN70" s="9">
        <f>+J70*AM70</f>
        <v>2001.6</v>
      </c>
      <c r="AO70" s="45">
        <f>+AK70-AM70</f>
        <v>3</v>
      </c>
      <c r="AP70" s="46">
        <f>+AO70*F70</f>
        <v>54930</v>
      </c>
      <c r="AQ70" s="45">
        <f t="shared" si="5"/>
        <v>56931.6</v>
      </c>
    </row>
    <row r="71" spans="1:43" x14ac:dyDescent="0.25">
      <c r="A71" s="4">
        <v>69</v>
      </c>
      <c r="B71" s="5" t="s">
        <v>56</v>
      </c>
      <c r="C71" s="23" t="s">
        <v>277</v>
      </c>
      <c r="D71" s="24" t="s">
        <v>272</v>
      </c>
      <c r="E71" s="25">
        <v>163</v>
      </c>
      <c r="F71" s="6">
        <v>10018</v>
      </c>
      <c r="G71" s="6">
        <v>1545</v>
      </c>
      <c r="H71" s="26">
        <v>0.25</v>
      </c>
      <c r="I71" s="27">
        <v>0.88433320023956874</v>
      </c>
      <c r="J71" s="6">
        <v>1158.75</v>
      </c>
      <c r="K71" s="28">
        <v>188876.25</v>
      </c>
      <c r="L71" s="7">
        <v>30</v>
      </c>
      <c r="M71" s="7">
        <v>8</v>
      </c>
      <c r="N71" s="9">
        <v>8</v>
      </c>
      <c r="O71" s="7"/>
      <c r="P71" s="7">
        <v>8</v>
      </c>
      <c r="Q71" s="7">
        <v>8</v>
      </c>
      <c r="R71" s="7">
        <v>8</v>
      </c>
      <c r="S71" s="7">
        <v>8</v>
      </c>
      <c r="T71" s="7">
        <v>8</v>
      </c>
      <c r="U71" s="7">
        <v>8</v>
      </c>
      <c r="V71" s="7">
        <v>8</v>
      </c>
      <c r="W71" s="7">
        <v>8</v>
      </c>
      <c r="X71" s="7">
        <v>4</v>
      </c>
      <c r="Y71" s="7">
        <v>4</v>
      </c>
      <c r="Z71" s="7">
        <v>4</v>
      </c>
      <c r="AA71" s="7">
        <v>8</v>
      </c>
      <c r="AB71" s="7">
        <v>4</v>
      </c>
      <c r="AC71" s="7"/>
      <c r="AD71" s="7"/>
      <c r="AE71" s="7"/>
      <c r="AF71" s="7">
        <v>10</v>
      </c>
      <c r="AG71" s="10"/>
      <c r="AH71" s="7">
        <v>2</v>
      </c>
      <c r="AI71" s="7"/>
      <c r="AJ71" s="7"/>
      <c r="AK71" s="7">
        <f>SUBTOTAL(9,L71:AJ71)</f>
        <v>146</v>
      </c>
      <c r="AL71" s="18">
        <f>+J71*AK71</f>
        <v>169177.5</v>
      </c>
      <c r="AM71" s="9">
        <f>+E71</f>
        <v>163</v>
      </c>
      <c r="AN71" s="9">
        <f t="shared" si="4"/>
        <v>169177.5</v>
      </c>
      <c r="AO71" s="45"/>
      <c r="AP71" s="7"/>
      <c r="AQ71" s="45">
        <f t="shared" si="5"/>
        <v>169177.5</v>
      </c>
    </row>
    <row r="72" spans="1:43" x14ac:dyDescent="0.25">
      <c r="A72" s="4">
        <v>70</v>
      </c>
      <c r="B72" s="5" t="s">
        <v>57</v>
      </c>
      <c r="C72" s="23" t="s">
        <v>278</v>
      </c>
      <c r="D72" s="24" t="s">
        <v>272</v>
      </c>
      <c r="E72" s="25">
        <v>100</v>
      </c>
      <c r="F72" s="6">
        <v>10136</v>
      </c>
      <c r="G72" s="6">
        <v>1545</v>
      </c>
      <c r="H72" s="26">
        <v>0.2</v>
      </c>
      <c r="I72" s="27">
        <v>0.87805840568271509</v>
      </c>
      <c r="J72" s="6">
        <v>1236</v>
      </c>
      <c r="K72" s="28">
        <v>123600</v>
      </c>
      <c r="L72" s="7">
        <v>20</v>
      </c>
      <c r="M72" s="7">
        <v>8</v>
      </c>
      <c r="N72" s="9">
        <v>8</v>
      </c>
      <c r="O72" s="7"/>
      <c r="P72" s="7">
        <v>8</v>
      </c>
      <c r="Q72" s="7">
        <v>8</v>
      </c>
      <c r="R72" s="7">
        <v>8</v>
      </c>
      <c r="S72" s="7">
        <v>8</v>
      </c>
      <c r="T72" s="7">
        <v>8</v>
      </c>
      <c r="U72" s="7">
        <v>8</v>
      </c>
      <c r="V72" s="7">
        <v>8</v>
      </c>
      <c r="W72" s="7">
        <v>8</v>
      </c>
      <c r="X72" s="7">
        <v>4</v>
      </c>
      <c r="Y72" s="7">
        <v>4</v>
      </c>
      <c r="Z72" s="7">
        <v>4</v>
      </c>
      <c r="AA72" s="7">
        <v>8</v>
      </c>
      <c r="AB72" s="7">
        <v>4</v>
      </c>
      <c r="AC72" s="7"/>
      <c r="AD72" s="7"/>
      <c r="AE72" s="7"/>
      <c r="AF72" s="7">
        <v>9</v>
      </c>
      <c r="AG72" s="10"/>
      <c r="AH72" s="7">
        <v>2</v>
      </c>
      <c r="AI72" s="7">
        <v>4</v>
      </c>
      <c r="AJ72" s="7"/>
      <c r="AK72" s="7">
        <f>SUBTOTAL(9,L72:AJ72)</f>
        <v>139</v>
      </c>
      <c r="AL72" s="18">
        <f>+J72*AK72</f>
        <v>171804</v>
      </c>
      <c r="AM72" s="9">
        <f>+E72</f>
        <v>100</v>
      </c>
      <c r="AN72" s="9">
        <f>+J72*AM72</f>
        <v>123600</v>
      </c>
      <c r="AO72" s="45">
        <f>+AK72-AM72</f>
        <v>39</v>
      </c>
      <c r="AP72" s="46">
        <f>+AO72*F72</f>
        <v>395304</v>
      </c>
      <c r="AQ72" s="45">
        <f t="shared" si="5"/>
        <v>518904</v>
      </c>
    </row>
    <row r="73" spans="1:43" hidden="1" x14ac:dyDescent="0.25">
      <c r="A73" s="4">
        <v>71</v>
      </c>
      <c r="B73" s="5" t="s">
        <v>279</v>
      </c>
      <c r="C73" s="23" t="s">
        <v>280</v>
      </c>
      <c r="D73" s="24" t="s">
        <v>272</v>
      </c>
      <c r="E73" s="25">
        <v>0</v>
      </c>
      <c r="F73" s="6">
        <v>0</v>
      </c>
      <c r="G73" s="6">
        <v>0</v>
      </c>
      <c r="H73" s="26">
        <v>0</v>
      </c>
      <c r="I73" s="27">
        <v>0</v>
      </c>
      <c r="J73" s="6">
        <v>0</v>
      </c>
      <c r="K73" s="28">
        <v>0</v>
      </c>
      <c r="L73" s="7"/>
      <c r="M73" s="7"/>
      <c r="N73" s="7"/>
      <c r="O73" s="7"/>
      <c r="P73" s="7"/>
      <c r="Q73" s="7"/>
      <c r="R73" s="7"/>
      <c r="S73" s="7"/>
      <c r="T73" s="7"/>
      <c r="U73" s="7"/>
      <c r="V73" s="7"/>
      <c r="W73" s="7"/>
      <c r="X73" s="7"/>
      <c r="Y73" s="7"/>
      <c r="Z73" s="7"/>
      <c r="AA73" s="7"/>
      <c r="AB73" s="7"/>
      <c r="AC73" s="7"/>
      <c r="AD73" s="7"/>
      <c r="AE73" s="43"/>
      <c r="AF73" s="43"/>
      <c r="AG73" s="43"/>
      <c r="AH73" s="43"/>
      <c r="AI73" s="43"/>
      <c r="AJ73" s="43"/>
      <c r="AK73" s="43"/>
      <c r="AL73" s="7"/>
      <c r="AM73" s="7"/>
      <c r="AN73" s="7"/>
      <c r="AO73" s="7"/>
      <c r="AP73" s="7"/>
      <c r="AQ73" s="7"/>
    </row>
    <row r="74" spans="1:43" x14ac:dyDescent="0.25">
      <c r="A74" s="4">
        <v>72</v>
      </c>
      <c r="B74" s="5" t="s">
        <v>58</v>
      </c>
      <c r="C74" s="23" t="s">
        <v>281</v>
      </c>
      <c r="D74" s="24" t="s">
        <v>282</v>
      </c>
      <c r="E74" s="25">
        <v>157</v>
      </c>
      <c r="F74" s="6">
        <v>9243</v>
      </c>
      <c r="G74" s="6">
        <v>1444</v>
      </c>
      <c r="H74" s="26">
        <v>0.25</v>
      </c>
      <c r="I74" s="27">
        <v>0.8828302499188575</v>
      </c>
      <c r="J74" s="6">
        <v>1083</v>
      </c>
      <c r="K74" s="28">
        <v>170031</v>
      </c>
      <c r="L74" s="7">
        <v>20</v>
      </c>
      <c r="M74" s="8">
        <v>8</v>
      </c>
      <c r="N74" s="19">
        <v>8</v>
      </c>
      <c r="O74" s="7"/>
      <c r="P74" s="8">
        <v>8</v>
      </c>
      <c r="Q74" s="7">
        <v>8</v>
      </c>
      <c r="R74" s="7">
        <v>8</v>
      </c>
      <c r="S74" s="7">
        <v>8</v>
      </c>
      <c r="T74" s="8">
        <v>8</v>
      </c>
      <c r="U74" s="8">
        <v>8</v>
      </c>
      <c r="V74" s="8">
        <v>8</v>
      </c>
      <c r="W74" s="8">
        <v>8</v>
      </c>
      <c r="X74" s="8">
        <v>4</v>
      </c>
      <c r="Y74" s="8">
        <v>4</v>
      </c>
      <c r="Z74" s="8">
        <v>4</v>
      </c>
      <c r="AA74" s="10" t="s">
        <v>891</v>
      </c>
      <c r="AB74" s="7">
        <v>4</v>
      </c>
      <c r="AC74" s="10" t="s">
        <v>892</v>
      </c>
      <c r="AD74" s="7"/>
      <c r="AE74" s="10" t="s">
        <v>893</v>
      </c>
      <c r="AF74" s="7">
        <v>5</v>
      </c>
      <c r="AG74" s="10"/>
      <c r="AH74" s="7">
        <v>5</v>
      </c>
      <c r="AI74" s="10" t="s">
        <v>120</v>
      </c>
      <c r="AJ74" s="7">
        <v>3</v>
      </c>
      <c r="AK74" s="10">
        <f>SUBTOTAL(9,L74:AJ74)</f>
        <v>129</v>
      </c>
      <c r="AL74" s="18">
        <f>+J74*AK74</f>
        <v>139707</v>
      </c>
      <c r="AM74" s="9">
        <f>+E74</f>
        <v>157</v>
      </c>
      <c r="AN74" s="9">
        <f>+J74*AK74</f>
        <v>139707</v>
      </c>
      <c r="AO74" s="45"/>
      <c r="AP74" s="7"/>
      <c r="AQ74" s="45">
        <f t="shared" ref="AQ74:AQ75" si="6">+AN74+AP74</f>
        <v>139707</v>
      </c>
    </row>
    <row r="75" spans="1:43" x14ac:dyDescent="0.25">
      <c r="A75" s="4">
        <v>73</v>
      </c>
      <c r="B75" s="5" t="s">
        <v>59</v>
      </c>
      <c r="C75" s="23" t="s">
        <v>283</v>
      </c>
      <c r="D75" s="24" t="s">
        <v>284</v>
      </c>
      <c r="E75" s="25">
        <v>88</v>
      </c>
      <c r="F75" s="6">
        <v>24261</v>
      </c>
      <c r="G75" s="6">
        <v>1237</v>
      </c>
      <c r="H75" s="26">
        <v>0.19999999999999998</v>
      </c>
      <c r="I75" s="27">
        <v>0.95921025514199743</v>
      </c>
      <c r="J75" s="6">
        <v>989.6</v>
      </c>
      <c r="K75" s="28">
        <v>87084.800000000003</v>
      </c>
      <c r="L75" s="7">
        <v>15</v>
      </c>
      <c r="M75" s="7"/>
      <c r="N75" s="9"/>
      <c r="O75" s="7"/>
      <c r="P75" s="7"/>
      <c r="Q75" s="7"/>
      <c r="R75" s="7"/>
      <c r="S75" s="7"/>
      <c r="T75" s="7"/>
      <c r="U75" s="7"/>
      <c r="V75" s="7"/>
      <c r="W75" s="7"/>
      <c r="X75" s="7"/>
      <c r="Y75" s="7"/>
      <c r="Z75" s="7"/>
      <c r="AA75" s="7"/>
      <c r="AB75" s="7"/>
      <c r="AC75" s="7"/>
      <c r="AD75" s="7"/>
      <c r="AE75" s="7"/>
      <c r="AF75" s="7">
        <v>5</v>
      </c>
      <c r="AG75" s="10"/>
      <c r="AH75" s="7"/>
      <c r="AI75" s="7">
        <v>5</v>
      </c>
      <c r="AJ75" s="7">
        <v>3</v>
      </c>
      <c r="AK75" s="7">
        <f>SUBTOTAL(9,L75:AJ75)</f>
        <v>28</v>
      </c>
      <c r="AL75" s="18">
        <f>+J75*AK75</f>
        <v>27708.799999999999</v>
      </c>
      <c r="AM75" s="9">
        <f>+E75</f>
        <v>88</v>
      </c>
      <c r="AN75" s="9">
        <f t="shared" ref="AN74:AN75" si="7">+J75*AK75</f>
        <v>27708.799999999999</v>
      </c>
      <c r="AO75" s="45"/>
      <c r="AP75" s="7"/>
      <c r="AQ75" s="45">
        <f t="shared" si="6"/>
        <v>27708.799999999999</v>
      </c>
    </row>
    <row r="76" spans="1:43" hidden="1" x14ac:dyDescent="0.25">
      <c r="A76" s="4">
        <v>74</v>
      </c>
      <c r="B76" s="5" t="s">
        <v>285</v>
      </c>
      <c r="C76" s="23" t="s">
        <v>286</v>
      </c>
      <c r="D76" s="24" t="s">
        <v>287</v>
      </c>
      <c r="E76" s="25">
        <v>0</v>
      </c>
      <c r="F76" s="6">
        <v>0</v>
      </c>
      <c r="G76" s="6">
        <v>0</v>
      </c>
      <c r="H76" s="26">
        <v>0</v>
      </c>
      <c r="I76" s="27">
        <v>0</v>
      </c>
      <c r="J76" s="6">
        <v>0</v>
      </c>
      <c r="K76" s="28">
        <v>0</v>
      </c>
      <c r="L76" s="7"/>
      <c r="M76" s="7"/>
      <c r="N76" s="7"/>
      <c r="O76" s="7"/>
      <c r="P76" s="7"/>
      <c r="Q76" s="7"/>
      <c r="R76" s="7"/>
      <c r="S76" s="7"/>
      <c r="T76" s="7"/>
      <c r="U76" s="7"/>
      <c r="V76" s="7"/>
      <c r="W76" s="7"/>
      <c r="X76" s="7"/>
      <c r="Y76" s="7"/>
      <c r="Z76" s="7"/>
      <c r="AA76" s="7"/>
      <c r="AB76" s="7"/>
      <c r="AC76" s="7"/>
      <c r="AD76" s="7"/>
      <c r="AE76" s="43"/>
      <c r="AF76" s="43"/>
      <c r="AG76" s="43"/>
      <c r="AH76" s="43"/>
      <c r="AI76" s="43"/>
      <c r="AJ76" s="43"/>
      <c r="AK76" s="43"/>
      <c r="AL76" s="7"/>
      <c r="AM76" s="7"/>
      <c r="AN76" s="7"/>
      <c r="AO76" s="7"/>
      <c r="AP76" s="7"/>
      <c r="AQ76" s="7"/>
    </row>
    <row r="77" spans="1:43" x14ac:dyDescent="0.25">
      <c r="A77" s="4">
        <v>75</v>
      </c>
      <c r="B77" s="5" t="s">
        <v>60</v>
      </c>
      <c r="C77" s="23" t="s">
        <v>288</v>
      </c>
      <c r="D77" s="24" t="s">
        <v>272</v>
      </c>
      <c r="E77" s="25">
        <v>147</v>
      </c>
      <c r="F77" s="6">
        <v>1116</v>
      </c>
      <c r="G77" s="6">
        <v>649</v>
      </c>
      <c r="H77" s="26">
        <v>0.19999999999999993</v>
      </c>
      <c r="I77" s="27">
        <v>0.53476702508960572</v>
      </c>
      <c r="J77" s="6">
        <v>519.20000000000005</v>
      </c>
      <c r="K77" s="28">
        <v>76322.400000000009</v>
      </c>
      <c r="L77" s="7">
        <v>20</v>
      </c>
      <c r="M77" s="7">
        <v>8</v>
      </c>
      <c r="N77" s="9">
        <v>8</v>
      </c>
      <c r="O77" s="7"/>
      <c r="P77" s="7">
        <v>8</v>
      </c>
      <c r="Q77" s="7">
        <v>8</v>
      </c>
      <c r="R77" s="7">
        <v>8</v>
      </c>
      <c r="S77" s="7">
        <v>8</v>
      </c>
      <c r="T77" s="7">
        <v>8</v>
      </c>
      <c r="U77" s="7">
        <v>8</v>
      </c>
      <c r="V77" s="7">
        <v>8</v>
      </c>
      <c r="W77" s="7">
        <v>8</v>
      </c>
      <c r="X77" s="7">
        <v>4</v>
      </c>
      <c r="Y77" s="7">
        <v>4</v>
      </c>
      <c r="Z77" s="7">
        <v>4</v>
      </c>
      <c r="AA77" s="7">
        <v>8</v>
      </c>
      <c r="AB77" s="7">
        <v>4</v>
      </c>
      <c r="AC77" s="7">
        <v>10</v>
      </c>
      <c r="AD77" s="7">
        <v>10</v>
      </c>
      <c r="AE77" s="7">
        <v>10</v>
      </c>
      <c r="AF77" s="7">
        <v>4</v>
      </c>
      <c r="AG77" s="10"/>
      <c r="AH77" s="7">
        <v>5</v>
      </c>
      <c r="AI77" s="7">
        <v>6</v>
      </c>
      <c r="AJ77" s="7"/>
      <c r="AK77" s="7">
        <f>SUBTOTAL(9,L77:AJ77)</f>
        <v>169</v>
      </c>
      <c r="AL77" s="18">
        <f>+J77*AK77</f>
        <v>87744.8</v>
      </c>
      <c r="AM77" s="9">
        <f>+E77</f>
        <v>147</v>
      </c>
      <c r="AN77" s="9">
        <f>+J77*AM77</f>
        <v>76322.400000000009</v>
      </c>
      <c r="AO77" s="45">
        <f>+AK77-AM77</f>
        <v>22</v>
      </c>
      <c r="AP77" s="46">
        <f>+AO77*F77</f>
        <v>24552</v>
      </c>
      <c r="AQ77" s="45">
        <f t="shared" ref="AQ77:AQ81" si="8">+AN77+AP77</f>
        <v>100874.40000000001</v>
      </c>
    </row>
    <row r="78" spans="1:43" x14ac:dyDescent="0.25">
      <c r="A78" s="4">
        <v>76</v>
      </c>
      <c r="B78" s="5" t="s">
        <v>61</v>
      </c>
      <c r="C78" s="23" t="s">
        <v>289</v>
      </c>
      <c r="D78" s="24" t="s">
        <v>272</v>
      </c>
      <c r="E78" s="25">
        <v>94</v>
      </c>
      <c r="F78" s="6">
        <v>734</v>
      </c>
      <c r="G78" s="6">
        <v>272</v>
      </c>
      <c r="H78" s="26">
        <v>0.2</v>
      </c>
      <c r="I78" s="27">
        <v>0.70354223433242513</v>
      </c>
      <c r="J78" s="6">
        <v>217.6</v>
      </c>
      <c r="K78" s="28">
        <v>20454.399999999998</v>
      </c>
      <c r="L78" s="7">
        <v>30</v>
      </c>
      <c r="M78" s="7">
        <v>2</v>
      </c>
      <c r="N78" s="9">
        <v>2</v>
      </c>
      <c r="O78" s="7"/>
      <c r="P78" s="7">
        <v>2</v>
      </c>
      <c r="Q78" s="7">
        <v>2</v>
      </c>
      <c r="R78" s="7">
        <v>2</v>
      </c>
      <c r="S78" s="7">
        <v>2</v>
      </c>
      <c r="T78" s="7">
        <v>2</v>
      </c>
      <c r="U78" s="7">
        <v>2</v>
      </c>
      <c r="V78" s="7">
        <v>2</v>
      </c>
      <c r="W78" s="7">
        <v>2</v>
      </c>
      <c r="X78" s="7">
        <v>2</v>
      </c>
      <c r="Y78" s="7">
        <v>2</v>
      </c>
      <c r="Z78" s="7">
        <v>2</v>
      </c>
      <c r="AA78" s="7">
        <v>2</v>
      </c>
      <c r="AB78" s="7">
        <v>2</v>
      </c>
      <c r="AC78" s="7"/>
      <c r="AD78" s="7"/>
      <c r="AE78" s="7">
        <v>10</v>
      </c>
      <c r="AF78" s="7">
        <v>13</v>
      </c>
      <c r="AG78" s="10"/>
      <c r="AH78" s="7">
        <v>10</v>
      </c>
      <c r="AI78" s="7">
        <v>8</v>
      </c>
      <c r="AJ78" s="7">
        <v>4</v>
      </c>
      <c r="AK78" s="7">
        <f>SUBTOTAL(9,L78:AJ78)</f>
        <v>105</v>
      </c>
      <c r="AL78" s="18">
        <f>+J78*AK78</f>
        <v>22848</v>
      </c>
      <c r="AM78" s="9">
        <f>+E78</f>
        <v>94</v>
      </c>
      <c r="AN78" s="9">
        <f>+J78*AM78</f>
        <v>20454.399999999998</v>
      </c>
      <c r="AO78" s="45">
        <f>+AK78-AM78</f>
        <v>11</v>
      </c>
      <c r="AP78" s="46">
        <f>+AO78*F78</f>
        <v>8074</v>
      </c>
      <c r="AQ78" s="45">
        <f t="shared" si="8"/>
        <v>28528.399999999998</v>
      </c>
    </row>
    <row r="79" spans="1:43" x14ac:dyDescent="0.25">
      <c r="A79" s="4">
        <v>77</v>
      </c>
      <c r="B79" s="5" t="s">
        <v>62</v>
      </c>
      <c r="C79" s="23" t="s">
        <v>290</v>
      </c>
      <c r="D79" s="24" t="s">
        <v>272</v>
      </c>
      <c r="E79" s="25">
        <v>131</v>
      </c>
      <c r="F79" s="6">
        <v>433</v>
      </c>
      <c r="G79" s="6">
        <v>272</v>
      </c>
      <c r="H79" s="26">
        <v>0.2</v>
      </c>
      <c r="I79" s="27">
        <v>0.49745958429561199</v>
      </c>
      <c r="J79" s="6">
        <v>217.6</v>
      </c>
      <c r="K79" s="28">
        <v>28505.599999999999</v>
      </c>
      <c r="L79" s="7">
        <v>30</v>
      </c>
      <c r="M79" s="7">
        <v>8</v>
      </c>
      <c r="N79" s="9">
        <v>8</v>
      </c>
      <c r="O79" s="7"/>
      <c r="P79" s="7">
        <v>8</v>
      </c>
      <c r="Q79" s="7">
        <v>8</v>
      </c>
      <c r="R79" s="7">
        <v>8</v>
      </c>
      <c r="S79" s="7">
        <v>8</v>
      </c>
      <c r="T79" s="7">
        <v>8</v>
      </c>
      <c r="U79" s="8">
        <v>2</v>
      </c>
      <c r="V79" s="7">
        <v>8</v>
      </c>
      <c r="W79" s="7">
        <v>8</v>
      </c>
      <c r="X79" s="7">
        <v>4</v>
      </c>
      <c r="Y79" s="7">
        <v>4</v>
      </c>
      <c r="Z79" s="7">
        <v>4</v>
      </c>
      <c r="AA79" s="7">
        <v>8</v>
      </c>
      <c r="AB79" s="7">
        <v>4</v>
      </c>
      <c r="AC79" s="7"/>
      <c r="AD79" s="7">
        <v>20</v>
      </c>
      <c r="AE79" s="7"/>
      <c r="AF79" s="7">
        <v>6</v>
      </c>
      <c r="AG79" s="10"/>
      <c r="AH79" s="7">
        <v>10</v>
      </c>
      <c r="AI79" s="7">
        <v>10</v>
      </c>
      <c r="AJ79" s="7"/>
      <c r="AK79" s="8">
        <f>SUBTOTAL(9,L79:AJ79)</f>
        <v>174</v>
      </c>
      <c r="AL79" s="18">
        <f>+J79*AK79</f>
        <v>37862.400000000001</v>
      </c>
      <c r="AM79" s="9">
        <f>+E79</f>
        <v>131</v>
      </c>
      <c r="AN79" s="9">
        <f>+J79*AM79</f>
        <v>28505.599999999999</v>
      </c>
      <c r="AO79" s="45">
        <f>+AK79-AM79</f>
        <v>43</v>
      </c>
      <c r="AP79" s="46">
        <f>+AO79*F79</f>
        <v>18619</v>
      </c>
      <c r="AQ79" s="45">
        <f t="shared" si="8"/>
        <v>47124.6</v>
      </c>
    </row>
    <row r="80" spans="1:43" x14ac:dyDescent="0.25">
      <c r="A80" s="4">
        <v>78</v>
      </c>
      <c r="B80" s="12" t="s">
        <v>63</v>
      </c>
      <c r="C80" s="23" t="s">
        <v>291</v>
      </c>
      <c r="D80" s="24" t="s">
        <v>282</v>
      </c>
      <c r="E80" s="25">
        <v>141</v>
      </c>
      <c r="F80" s="6">
        <v>1676</v>
      </c>
      <c r="G80" s="6">
        <v>228</v>
      </c>
      <c r="H80" s="26">
        <v>0.19999999999999998</v>
      </c>
      <c r="I80" s="27">
        <v>0.89116945107398571</v>
      </c>
      <c r="J80" s="6">
        <v>182.4</v>
      </c>
      <c r="K80" s="28">
        <v>25718.400000000001</v>
      </c>
      <c r="L80" s="7">
        <v>20</v>
      </c>
      <c r="M80" s="7">
        <v>8</v>
      </c>
      <c r="N80" s="9">
        <v>8</v>
      </c>
      <c r="O80" s="7"/>
      <c r="P80" s="7">
        <v>8</v>
      </c>
      <c r="Q80" s="7">
        <v>8</v>
      </c>
      <c r="R80" s="7">
        <v>8</v>
      </c>
      <c r="S80" s="7">
        <v>8</v>
      </c>
      <c r="T80" s="7">
        <v>8</v>
      </c>
      <c r="U80" s="7">
        <v>8</v>
      </c>
      <c r="V80" s="7">
        <v>8</v>
      </c>
      <c r="W80" s="7">
        <v>8</v>
      </c>
      <c r="X80" s="7">
        <v>4</v>
      </c>
      <c r="Y80" s="7">
        <v>4</v>
      </c>
      <c r="Z80" s="7">
        <v>4</v>
      </c>
      <c r="AA80" s="7">
        <v>8</v>
      </c>
      <c r="AB80" s="7">
        <v>4</v>
      </c>
      <c r="AC80" s="7">
        <v>10</v>
      </c>
      <c r="AD80" s="7"/>
      <c r="AE80" s="7">
        <v>10</v>
      </c>
      <c r="AF80" s="7">
        <v>6</v>
      </c>
      <c r="AG80" s="10"/>
      <c r="AH80" s="7">
        <v>5</v>
      </c>
      <c r="AI80" s="7"/>
      <c r="AJ80" s="7">
        <v>3</v>
      </c>
      <c r="AK80" s="7">
        <f>SUBTOTAL(9,L80:AJ80)</f>
        <v>158</v>
      </c>
      <c r="AL80" s="18">
        <f>+J80*AK80</f>
        <v>28819.200000000001</v>
      </c>
      <c r="AM80" s="9">
        <f>+E80</f>
        <v>141</v>
      </c>
      <c r="AN80" s="9">
        <f>+J80*AM80</f>
        <v>25718.400000000001</v>
      </c>
      <c r="AO80" s="45">
        <f>+AK80-AM80</f>
        <v>17</v>
      </c>
      <c r="AP80" s="46">
        <f>+AO80*F80</f>
        <v>28492</v>
      </c>
      <c r="AQ80" s="45">
        <f t="shared" si="8"/>
        <v>54210.400000000001</v>
      </c>
    </row>
    <row r="81" spans="1:43" x14ac:dyDescent="0.25">
      <c r="A81" s="4">
        <v>79</v>
      </c>
      <c r="B81" s="12" t="s">
        <v>64</v>
      </c>
      <c r="C81" s="23" t="s">
        <v>292</v>
      </c>
      <c r="D81" s="24" t="s">
        <v>272</v>
      </c>
      <c r="E81" s="25">
        <v>99</v>
      </c>
      <c r="F81" s="6">
        <v>471</v>
      </c>
      <c r="G81" s="6">
        <v>209</v>
      </c>
      <c r="H81" s="26">
        <v>0.20000000000000007</v>
      </c>
      <c r="I81" s="27">
        <v>0.64501061571125273</v>
      </c>
      <c r="J81" s="6">
        <v>167.2</v>
      </c>
      <c r="K81" s="28">
        <v>16552.8</v>
      </c>
      <c r="L81" s="7">
        <v>20</v>
      </c>
      <c r="M81" s="7">
        <v>2</v>
      </c>
      <c r="N81" s="9">
        <v>2</v>
      </c>
      <c r="O81" s="7"/>
      <c r="P81" s="7">
        <v>2</v>
      </c>
      <c r="Q81" s="7">
        <v>2</v>
      </c>
      <c r="R81" s="7">
        <v>2</v>
      </c>
      <c r="S81" s="7">
        <v>2</v>
      </c>
      <c r="T81" s="7">
        <v>2</v>
      </c>
      <c r="U81" s="7">
        <v>2</v>
      </c>
      <c r="V81" s="7">
        <v>2</v>
      </c>
      <c r="W81" s="7"/>
      <c r="X81" s="7">
        <v>2</v>
      </c>
      <c r="Y81" s="7">
        <v>2</v>
      </c>
      <c r="Z81" s="7">
        <v>2</v>
      </c>
      <c r="AA81" s="7">
        <v>2</v>
      </c>
      <c r="AB81" s="7">
        <v>2</v>
      </c>
      <c r="AC81" s="7"/>
      <c r="AD81" s="7"/>
      <c r="AE81" s="7"/>
      <c r="AF81" s="7">
        <v>6</v>
      </c>
      <c r="AG81" s="10"/>
      <c r="AH81" s="7"/>
      <c r="AI81" s="7"/>
      <c r="AJ81" s="7"/>
      <c r="AK81" s="7">
        <f>SUBTOTAL(9,L81:AJ81)</f>
        <v>54</v>
      </c>
      <c r="AL81" s="18">
        <f>+J81*AK81</f>
        <v>9028.7999999999993</v>
      </c>
      <c r="AM81" s="9">
        <f>+E81</f>
        <v>99</v>
      </c>
      <c r="AN81" s="9">
        <f t="shared" ref="AN77:AN81" si="9">+J81*AK81</f>
        <v>9028.7999999999993</v>
      </c>
      <c r="AO81" s="45"/>
      <c r="AP81" s="7"/>
      <c r="AQ81" s="45">
        <f t="shared" si="8"/>
        <v>9028.7999999999993</v>
      </c>
    </row>
    <row r="82" spans="1:43" hidden="1" x14ac:dyDescent="0.25">
      <c r="A82" s="4">
        <v>80</v>
      </c>
      <c r="B82" s="5" t="s">
        <v>293</v>
      </c>
      <c r="C82" s="23" t="s">
        <v>294</v>
      </c>
      <c r="D82" s="24" t="s">
        <v>272</v>
      </c>
      <c r="E82" s="25">
        <v>0</v>
      </c>
      <c r="F82" s="6">
        <v>0</v>
      </c>
      <c r="G82" s="6">
        <v>0</v>
      </c>
      <c r="H82" s="26">
        <v>0</v>
      </c>
      <c r="I82" s="27">
        <v>0</v>
      </c>
      <c r="J82" s="6">
        <v>0</v>
      </c>
      <c r="K82" s="28">
        <v>0</v>
      </c>
      <c r="L82" s="7"/>
      <c r="M82" s="7"/>
      <c r="N82" s="7"/>
      <c r="O82" s="7"/>
      <c r="P82" s="7"/>
      <c r="Q82" s="7"/>
      <c r="R82" s="7"/>
      <c r="S82" s="7"/>
      <c r="T82" s="7"/>
      <c r="U82" s="7"/>
      <c r="V82" s="7"/>
      <c r="W82" s="7"/>
      <c r="X82" s="7"/>
      <c r="Y82" s="7"/>
      <c r="Z82" s="7"/>
      <c r="AA82" s="7"/>
      <c r="AB82" s="7"/>
      <c r="AC82" s="7"/>
      <c r="AD82" s="7"/>
      <c r="AE82" s="43"/>
      <c r="AF82" s="43"/>
      <c r="AG82" s="43"/>
      <c r="AH82" s="43"/>
      <c r="AI82" s="43"/>
      <c r="AJ82" s="43"/>
      <c r="AK82" s="43"/>
      <c r="AL82" s="7"/>
      <c r="AM82" s="7"/>
      <c r="AN82" s="7"/>
      <c r="AO82" s="7"/>
      <c r="AP82" s="7"/>
      <c r="AQ82" s="7"/>
    </row>
    <row r="83" spans="1:43" hidden="1" x14ac:dyDescent="0.25">
      <c r="A83" s="4">
        <v>81</v>
      </c>
      <c r="B83" s="5" t="s">
        <v>295</v>
      </c>
      <c r="C83" s="23" t="s">
        <v>296</v>
      </c>
      <c r="D83" s="24" t="s">
        <v>272</v>
      </c>
      <c r="E83" s="25">
        <v>0</v>
      </c>
      <c r="F83" s="6">
        <v>0</v>
      </c>
      <c r="G83" s="6">
        <v>0</v>
      </c>
      <c r="H83" s="26">
        <v>0</v>
      </c>
      <c r="I83" s="27">
        <v>0</v>
      </c>
      <c r="J83" s="6">
        <v>0</v>
      </c>
      <c r="K83" s="28">
        <v>0</v>
      </c>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row>
    <row r="84" spans="1:43" x14ac:dyDescent="0.25">
      <c r="A84" s="4">
        <v>82</v>
      </c>
      <c r="B84" s="5" t="s">
        <v>65</v>
      </c>
      <c r="C84" s="23" t="s">
        <v>297</v>
      </c>
      <c r="D84" s="24" t="s">
        <v>272</v>
      </c>
      <c r="E84" s="25">
        <v>99</v>
      </c>
      <c r="F84" s="6">
        <v>4330</v>
      </c>
      <c r="G84" s="6">
        <v>2180</v>
      </c>
      <c r="H84" s="26">
        <v>0.25</v>
      </c>
      <c r="I84" s="27">
        <v>0.62240184757505768</v>
      </c>
      <c r="J84" s="6">
        <v>1635</v>
      </c>
      <c r="K84" s="28">
        <v>161865</v>
      </c>
      <c r="L84" s="7">
        <v>20</v>
      </c>
      <c r="M84" s="7">
        <v>8</v>
      </c>
      <c r="N84" s="9">
        <v>8</v>
      </c>
      <c r="O84" s="7"/>
      <c r="P84" s="7">
        <v>8</v>
      </c>
      <c r="Q84" s="7">
        <v>8</v>
      </c>
      <c r="R84" s="7">
        <v>8</v>
      </c>
      <c r="S84" s="7">
        <v>8</v>
      </c>
      <c r="T84" s="7">
        <v>8</v>
      </c>
      <c r="U84" s="7">
        <v>8</v>
      </c>
      <c r="V84" s="7">
        <v>8</v>
      </c>
      <c r="W84" s="7"/>
      <c r="X84" s="7">
        <v>4</v>
      </c>
      <c r="Y84" s="7">
        <v>4</v>
      </c>
      <c r="Z84" s="7">
        <v>4</v>
      </c>
      <c r="AA84" s="7">
        <v>8</v>
      </c>
      <c r="AB84" s="7">
        <v>4</v>
      </c>
      <c r="AC84" s="7">
        <v>5</v>
      </c>
      <c r="AD84" s="7"/>
      <c r="AE84" s="7"/>
      <c r="AF84" s="7">
        <v>12</v>
      </c>
      <c r="AG84" s="10"/>
      <c r="AH84" s="7"/>
      <c r="AI84" s="7">
        <v>5</v>
      </c>
      <c r="AJ84" s="7">
        <v>2</v>
      </c>
      <c r="AK84" s="7">
        <f>SUBTOTAL(9,L84:AJ84)</f>
        <v>140</v>
      </c>
      <c r="AL84" s="18">
        <f>+J84*AK84</f>
        <v>228900</v>
      </c>
      <c r="AM84" s="9">
        <f>+E84</f>
        <v>99</v>
      </c>
      <c r="AN84" s="9">
        <f>+J84*AM84</f>
        <v>161865</v>
      </c>
      <c r="AO84" s="45">
        <f>+AK84-AM84</f>
        <v>41</v>
      </c>
      <c r="AP84" s="46">
        <f>+AO84*F84</f>
        <v>177530</v>
      </c>
      <c r="AQ84" s="45">
        <f>+AN84+AP84</f>
        <v>339395</v>
      </c>
    </row>
    <row r="85" spans="1:43" hidden="1" x14ac:dyDescent="0.25">
      <c r="A85" s="4">
        <v>83</v>
      </c>
      <c r="B85" s="5" t="s">
        <v>298</v>
      </c>
      <c r="C85" s="23" t="s">
        <v>299</v>
      </c>
      <c r="D85" s="24" t="s">
        <v>272</v>
      </c>
      <c r="E85" s="25">
        <v>42</v>
      </c>
      <c r="F85" s="6">
        <v>4319</v>
      </c>
      <c r="G85" s="6">
        <v>2180</v>
      </c>
      <c r="H85" s="26">
        <v>0.2</v>
      </c>
      <c r="I85" s="27">
        <v>0.59620282472794628</v>
      </c>
      <c r="J85" s="6">
        <v>1744</v>
      </c>
      <c r="K85" s="28">
        <v>73248</v>
      </c>
      <c r="L85" s="7"/>
      <c r="M85" s="7"/>
      <c r="N85" s="9"/>
      <c r="O85" s="7"/>
      <c r="P85" s="7"/>
      <c r="Q85" s="7"/>
      <c r="R85" s="7"/>
      <c r="S85" s="7"/>
      <c r="T85" s="7"/>
      <c r="U85" s="7"/>
      <c r="V85" s="7"/>
      <c r="W85" s="7"/>
      <c r="X85" s="7"/>
      <c r="Y85" s="7"/>
      <c r="Z85" s="7"/>
      <c r="AA85" s="7"/>
      <c r="AB85" s="7"/>
      <c r="AC85" s="7"/>
      <c r="AD85" s="7"/>
      <c r="AE85" s="43"/>
      <c r="AF85" s="43"/>
      <c r="AG85" s="44"/>
      <c r="AH85" s="43"/>
      <c r="AI85" s="43"/>
      <c r="AJ85" s="43"/>
      <c r="AK85" s="43">
        <f>SUBTOTAL(9,L85:AJ85)</f>
        <v>0</v>
      </c>
      <c r="AL85" s="18">
        <f>+J85*AK85</f>
        <v>0</v>
      </c>
      <c r="AM85" s="7"/>
      <c r="AN85" s="7"/>
      <c r="AO85" s="7"/>
      <c r="AP85" s="7"/>
      <c r="AQ85" s="7"/>
    </row>
    <row r="86" spans="1:43" x14ac:dyDescent="0.25">
      <c r="A86" s="4">
        <v>84</v>
      </c>
      <c r="B86" s="5" t="s">
        <v>66</v>
      </c>
      <c r="C86" s="23" t="s">
        <v>300</v>
      </c>
      <c r="D86" s="24" t="s">
        <v>272</v>
      </c>
      <c r="E86" s="25">
        <v>55</v>
      </c>
      <c r="F86" s="6">
        <v>5280</v>
      </c>
      <c r="G86" s="6">
        <v>2617</v>
      </c>
      <c r="H86" s="26">
        <v>0.20000000000000004</v>
      </c>
      <c r="I86" s="27">
        <v>0.60348484848484851</v>
      </c>
      <c r="J86" s="6">
        <v>2093.6</v>
      </c>
      <c r="K86" s="28">
        <v>115148</v>
      </c>
      <c r="L86" s="7"/>
      <c r="M86" s="7"/>
      <c r="N86" s="9"/>
      <c r="O86" s="7"/>
      <c r="P86" s="7"/>
      <c r="Q86" s="7"/>
      <c r="R86" s="7"/>
      <c r="S86" s="7"/>
      <c r="T86" s="7"/>
      <c r="U86" s="7"/>
      <c r="V86" s="7"/>
      <c r="W86" s="7"/>
      <c r="X86" s="7"/>
      <c r="Y86" s="7"/>
      <c r="Z86" s="7"/>
      <c r="AA86" s="7"/>
      <c r="AB86" s="7"/>
      <c r="AC86" s="7"/>
      <c r="AD86" s="7">
        <v>4</v>
      </c>
      <c r="AE86" s="7">
        <v>10</v>
      </c>
      <c r="AF86" s="7">
        <v>12</v>
      </c>
      <c r="AG86" s="10"/>
      <c r="AH86" s="7"/>
      <c r="AI86" s="7">
        <v>5</v>
      </c>
      <c r="AJ86" s="7"/>
      <c r="AK86" s="7">
        <f>SUBTOTAL(9,L86:AJ86)</f>
        <v>31</v>
      </c>
      <c r="AL86" s="18">
        <f>+J86*AK86</f>
        <v>64901.599999999999</v>
      </c>
      <c r="AM86" s="9">
        <f>+E86</f>
        <v>55</v>
      </c>
      <c r="AN86" s="9">
        <f t="shared" ref="AN86:AN87" si="10">+J86*AK86</f>
        <v>64901.599999999999</v>
      </c>
      <c r="AO86" s="45"/>
      <c r="AP86" s="7"/>
      <c r="AQ86" s="45">
        <f t="shared" ref="AQ86:AQ87" si="11">+AN86+AP86</f>
        <v>64901.599999999999</v>
      </c>
    </row>
    <row r="87" spans="1:43" x14ac:dyDescent="0.25">
      <c r="A87" s="4">
        <v>85</v>
      </c>
      <c r="B87" s="5" t="s">
        <v>67</v>
      </c>
      <c r="C87" s="23" t="s">
        <v>301</v>
      </c>
      <c r="D87" s="24" t="s">
        <v>272</v>
      </c>
      <c r="E87" s="25">
        <v>32</v>
      </c>
      <c r="F87" s="6">
        <v>5262</v>
      </c>
      <c r="G87" s="6">
        <v>2617</v>
      </c>
      <c r="H87" s="26">
        <v>0.20000000000000004</v>
      </c>
      <c r="I87" s="27">
        <v>0.60212846826301791</v>
      </c>
      <c r="J87" s="6">
        <v>2093.6</v>
      </c>
      <c r="K87" s="28">
        <v>66995.199999999997</v>
      </c>
      <c r="L87" s="7"/>
      <c r="M87" s="7"/>
      <c r="N87" s="9"/>
      <c r="O87" s="7"/>
      <c r="P87" s="7"/>
      <c r="Q87" s="7"/>
      <c r="R87" s="7"/>
      <c r="S87" s="7"/>
      <c r="T87" s="7"/>
      <c r="U87" s="7"/>
      <c r="V87" s="7"/>
      <c r="W87" s="7"/>
      <c r="X87" s="7"/>
      <c r="Y87" s="7"/>
      <c r="Z87" s="7"/>
      <c r="AA87" s="7"/>
      <c r="AB87" s="7"/>
      <c r="AC87" s="7"/>
      <c r="AD87" s="7"/>
      <c r="AE87" s="7"/>
      <c r="AF87" s="7">
        <v>12</v>
      </c>
      <c r="AG87" s="10"/>
      <c r="AH87" s="7"/>
      <c r="AI87" s="7">
        <v>5</v>
      </c>
      <c r="AJ87" s="7"/>
      <c r="AK87" s="7">
        <f>SUBTOTAL(9,L87:AJ87)</f>
        <v>17</v>
      </c>
      <c r="AL87" s="18">
        <f>+J87*AK87</f>
        <v>35591.199999999997</v>
      </c>
      <c r="AM87" s="9">
        <f>+E87</f>
        <v>32</v>
      </c>
      <c r="AN87" s="9">
        <f t="shared" si="10"/>
        <v>35591.199999999997</v>
      </c>
      <c r="AO87" s="45"/>
      <c r="AP87" s="7"/>
      <c r="AQ87" s="45">
        <f t="shared" si="11"/>
        <v>35591.199999999997</v>
      </c>
    </row>
    <row r="88" spans="1:43" hidden="1" x14ac:dyDescent="0.25">
      <c r="A88" s="4">
        <v>86</v>
      </c>
      <c r="B88" s="5" t="s">
        <v>302</v>
      </c>
      <c r="C88" s="23" t="s">
        <v>303</v>
      </c>
      <c r="D88" s="24" t="s">
        <v>272</v>
      </c>
      <c r="E88" s="25">
        <v>0</v>
      </c>
      <c r="F88" s="6">
        <v>0</v>
      </c>
      <c r="G88" s="6">
        <v>0</v>
      </c>
      <c r="H88" s="26">
        <v>0</v>
      </c>
      <c r="I88" s="27">
        <v>0</v>
      </c>
      <c r="J88" s="6">
        <v>0</v>
      </c>
      <c r="K88" s="28">
        <v>0</v>
      </c>
      <c r="L88" s="7"/>
      <c r="M88" s="7"/>
      <c r="N88" s="7"/>
      <c r="O88" s="7"/>
      <c r="P88" s="7"/>
      <c r="Q88" s="7"/>
      <c r="R88" s="7"/>
      <c r="S88" s="7"/>
      <c r="T88" s="7"/>
      <c r="U88" s="7"/>
      <c r="V88" s="7"/>
      <c r="W88" s="7"/>
      <c r="X88" s="7"/>
      <c r="Y88" s="7"/>
      <c r="Z88" s="7"/>
      <c r="AA88" s="7"/>
      <c r="AB88" s="7"/>
      <c r="AC88" s="7"/>
      <c r="AD88" s="7"/>
      <c r="AE88" s="43"/>
      <c r="AF88" s="43"/>
      <c r="AG88" s="43"/>
      <c r="AH88" s="43"/>
      <c r="AI88" s="43"/>
      <c r="AJ88" s="43"/>
      <c r="AK88" s="43"/>
      <c r="AL88" s="7"/>
      <c r="AM88" s="7"/>
      <c r="AN88" s="7"/>
      <c r="AO88" s="7"/>
      <c r="AP88" s="7"/>
      <c r="AQ88" s="7"/>
    </row>
    <row r="89" spans="1:43" x14ac:dyDescent="0.25">
      <c r="A89" s="4">
        <v>87</v>
      </c>
      <c r="B89" s="5" t="s">
        <v>68</v>
      </c>
      <c r="C89" s="23" t="s">
        <v>304</v>
      </c>
      <c r="D89" s="24" t="s">
        <v>272</v>
      </c>
      <c r="E89" s="25">
        <v>63</v>
      </c>
      <c r="F89" s="6">
        <v>9752</v>
      </c>
      <c r="G89" s="6">
        <v>3337</v>
      </c>
      <c r="H89" s="26">
        <v>0.25</v>
      </c>
      <c r="I89" s="27">
        <v>0.74336033634126331</v>
      </c>
      <c r="J89" s="6">
        <v>2502.75</v>
      </c>
      <c r="K89" s="28">
        <v>157673.25</v>
      </c>
      <c r="L89" s="7"/>
      <c r="M89" s="7"/>
      <c r="N89" s="9"/>
      <c r="O89" s="7"/>
      <c r="P89" s="7"/>
      <c r="Q89" s="7"/>
      <c r="R89" s="7"/>
      <c r="S89" s="7"/>
      <c r="T89" s="7"/>
      <c r="U89" s="7"/>
      <c r="V89" s="7"/>
      <c r="W89" s="7"/>
      <c r="X89" s="7"/>
      <c r="Y89" s="7"/>
      <c r="Z89" s="7"/>
      <c r="AA89" s="7"/>
      <c r="AB89" s="7"/>
      <c r="AC89" s="7">
        <v>10</v>
      </c>
      <c r="AD89" s="7">
        <v>15</v>
      </c>
      <c r="AE89" s="7">
        <v>10</v>
      </c>
      <c r="AF89" s="7"/>
      <c r="AG89" s="10" t="s">
        <v>892</v>
      </c>
      <c r="AH89" s="7"/>
      <c r="AI89" s="7">
        <v>10</v>
      </c>
      <c r="AJ89" s="7"/>
      <c r="AK89" s="7">
        <f>SUBTOTAL(9,L89:AJ89)</f>
        <v>45</v>
      </c>
      <c r="AL89" s="18">
        <f>+J89*AK89</f>
        <v>112623.75</v>
      </c>
      <c r="AM89" s="9">
        <f>+E89</f>
        <v>63</v>
      </c>
      <c r="AN89" s="9">
        <f>+J89*AK89</f>
        <v>112623.75</v>
      </c>
      <c r="AO89" s="45"/>
      <c r="AP89" s="7"/>
      <c r="AQ89" s="45">
        <f>+AN89+AP89</f>
        <v>112623.75</v>
      </c>
    </row>
    <row r="90" spans="1:43" hidden="1" x14ac:dyDescent="0.25">
      <c r="A90" s="4">
        <v>88</v>
      </c>
      <c r="B90" s="5" t="s">
        <v>305</v>
      </c>
      <c r="C90" s="23" t="s">
        <v>306</v>
      </c>
      <c r="D90" s="24" t="s">
        <v>272</v>
      </c>
      <c r="E90" s="25">
        <v>0</v>
      </c>
      <c r="F90" s="6">
        <v>0</v>
      </c>
      <c r="G90" s="6">
        <v>0</v>
      </c>
      <c r="H90" s="26">
        <v>0</v>
      </c>
      <c r="I90" s="27">
        <v>0</v>
      </c>
      <c r="J90" s="6">
        <v>0</v>
      </c>
      <c r="K90" s="28">
        <v>0</v>
      </c>
      <c r="L90" s="7"/>
      <c r="M90" s="7"/>
      <c r="N90" s="7"/>
      <c r="O90" s="7"/>
      <c r="P90" s="7"/>
      <c r="Q90" s="7"/>
      <c r="R90" s="7"/>
      <c r="S90" s="7"/>
      <c r="T90" s="7"/>
      <c r="U90" s="7"/>
      <c r="V90" s="7"/>
      <c r="W90" s="7"/>
      <c r="X90" s="7"/>
      <c r="Y90" s="7"/>
      <c r="Z90" s="7"/>
      <c r="AA90" s="7"/>
      <c r="AB90" s="7"/>
      <c r="AC90" s="7"/>
      <c r="AD90" s="7"/>
      <c r="AE90" s="43"/>
      <c r="AF90" s="43"/>
      <c r="AG90" s="43"/>
      <c r="AH90" s="43"/>
      <c r="AI90" s="43"/>
      <c r="AJ90" s="43"/>
      <c r="AK90" s="43"/>
      <c r="AL90" s="7"/>
      <c r="AM90" s="7"/>
      <c r="AN90" s="7"/>
      <c r="AO90" s="7"/>
      <c r="AP90" s="7"/>
      <c r="AQ90" s="7"/>
    </row>
    <row r="91" spans="1:43" hidden="1" x14ac:dyDescent="0.25">
      <c r="A91" s="4">
        <v>89</v>
      </c>
      <c r="B91" s="5" t="s">
        <v>307</v>
      </c>
      <c r="C91" s="23" t="s">
        <v>308</v>
      </c>
      <c r="D91" s="24" t="s">
        <v>272</v>
      </c>
      <c r="E91" s="25">
        <v>0</v>
      </c>
      <c r="F91" s="6">
        <v>0</v>
      </c>
      <c r="G91" s="6">
        <v>0</v>
      </c>
      <c r="H91" s="26">
        <v>0</v>
      </c>
      <c r="I91" s="27">
        <v>0</v>
      </c>
      <c r="J91" s="6">
        <v>0</v>
      </c>
      <c r="K91" s="28">
        <v>0</v>
      </c>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row>
    <row r="92" spans="1:43" x14ac:dyDescent="0.25">
      <c r="A92" s="4">
        <v>90</v>
      </c>
      <c r="B92" s="5" t="s">
        <v>69</v>
      </c>
      <c r="C92" s="23" t="s">
        <v>309</v>
      </c>
      <c r="D92" s="24" t="s">
        <v>272</v>
      </c>
      <c r="E92" s="25">
        <v>44</v>
      </c>
      <c r="F92" s="6">
        <v>15533</v>
      </c>
      <c r="G92" s="6">
        <v>2980</v>
      </c>
      <c r="H92" s="26">
        <v>0.2</v>
      </c>
      <c r="I92" s="27">
        <v>0.84652031159466945</v>
      </c>
      <c r="J92" s="6">
        <v>2384</v>
      </c>
      <c r="K92" s="28">
        <v>104896</v>
      </c>
      <c r="L92" s="7"/>
      <c r="M92" s="7"/>
      <c r="N92" s="9"/>
      <c r="O92" s="7"/>
      <c r="P92" s="7"/>
      <c r="Q92" s="7"/>
      <c r="R92" s="7"/>
      <c r="S92" s="7"/>
      <c r="T92" s="7"/>
      <c r="U92" s="7"/>
      <c r="V92" s="7"/>
      <c r="W92" s="7"/>
      <c r="X92" s="7"/>
      <c r="Y92" s="7"/>
      <c r="Z92" s="7"/>
      <c r="AA92" s="7"/>
      <c r="AB92" s="7"/>
      <c r="AC92" s="7"/>
      <c r="AD92" s="7"/>
      <c r="AE92" s="7"/>
      <c r="AF92" s="7">
        <v>2</v>
      </c>
      <c r="AG92" s="10"/>
      <c r="AH92" s="7"/>
      <c r="AI92" s="7">
        <v>4</v>
      </c>
      <c r="AJ92" s="7"/>
      <c r="AK92" s="7">
        <f>SUBTOTAL(9,L92:AJ92)</f>
        <v>6</v>
      </c>
      <c r="AL92" s="18">
        <f>+J92*AK92</f>
        <v>14304</v>
      </c>
      <c r="AM92" s="9">
        <f>+E92</f>
        <v>44</v>
      </c>
      <c r="AN92" s="9">
        <f>+J92*AK92</f>
        <v>14304</v>
      </c>
      <c r="AO92" s="45"/>
      <c r="AP92" s="7"/>
      <c r="AQ92" s="45">
        <f>+AN92+AP92</f>
        <v>14304</v>
      </c>
    </row>
    <row r="93" spans="1:43" hidden="1" x14ac:dyDescent="0.25">
      <c r="A93" s="4">
        <v>91</v>
      </c>
      <c r="B93" s="5" t="s">
        <v>310</v>
      </c>
      <c r="C93" s="23" t="s">
        <v>311</v>
      </c>
      <c r="D93" s="24" t="s">
        <v>272</v>
      </c>
      <c r="E93" s="25">
        <v>16</v>
      </c>
      <c r="F93" s="6">
        <v>20146</v>
      </c>
      <c r="G93" s="6">
        <v>3314</v>
      </c>
      <c r="H93" s="26">
        <v>0.20000000000000007</v>
      </c>
      <c r="I93" s="27">
        <v>0.8684006750719746</v>
      </c>
      <c r="J93" s="6">
        <v>2651.2</v>
      </c>
      <c r="K93" s="28">
        <v>42419.199999999997</v>
      </c>
      <c r="L93" s="7"/>
      <c r="M93" s="7"/>
      <c r="N93" s="9"/>
      <c r="O93" s="7"/>
      <c r="P93" s="7"/>
      <c r="Q93" s="7"/>
      <c r="R93" s="7"/>
      <c r="S93" s="7"/>
      <c r="T93" s="7"/>
      <c r="U93" s="7"/>
      <c r="V93" s="7"/>
      <c r="W93" s="7"/>
      <c r="X93" s="7"/>
      <c r="Y93" s="7"/>
      <c r="Z93" s="7"/>
      <c r="AA93" s="7"/>
      <c r="AB93" s="7"/>
      <c r="AC93" s="7"/>
      <c r="AD93" s="7"/>
      <c r="AE93" s="43"/>
      <c r="AF93" s="43"/>
      <c r="AG93" s="44"/>
      <c r="AH93" s="43"/>
      <c r="AI93" s="43"/>
      <c r="AJ93" s="43"/>
      <c r="AK93" s="43">
        <f>SUBTOTAL(9,L93:AJ93)</f>
        <v>0</v>
      </c>
      <c r="AL93" s="18">
        <f>+J93*AK93</f>
        <v>0</v>
      </c>
      <c r="AM93" s="7"/>
      <c r="AN93" s="7"/>
      <c r="AO93" s="7"/>
      <c r="AP93" s="7"/>
      <c r="AQ93" s="7"/>
    </row>
    <row r="94" spans="1:43" x14ac:dyDescent="0.25">
      <c r="A94" s="4">
        <v>92</v>
      </c>
      <c r="B94" s="5" t="s">
        <v>70</v>
      </c>
      <c r="C94" s="23" t="s">
        <v>312</v>
      </c>
      <c r="D94" s="24" t="s">
        <v>272</v>
      </c>
      <c r="E94" s="25">
        <v>7</v>
      </c>
      <c r="F94" s="6">
        <v>5900</v>
      </c>
      <c r="G94" s="6">
        <v>4387</v>
      </c>
      <c r="H94" s="26">
        <v>0.2</v>
      </c>
      <c r="I94" s="27">
        <v>0.40515254237288134</v>
      </c>
      <c r="J94" s="6">
        <v>3509.6</v>
      </c>
      <c r="K94" s="28">
        <v>24567.200000000001</v>
      </c>
      <c r="L94" s="7"/>
      <c r="M94" s="7"/>
      <c r="N94" s="9"/>
      <c r="O94" s="7"/>
      <c r="P94" s="7"/>
      <c r="Q94" s="7"/>
      <c r="R94" s="7"/>
      <c r="S94" s="7"/>
      <c r="T94" s="7"/>
      <c r="U94" s="7"/>
      <c r="V94" s="7"/>
      <c r="W94" s="7"/>
      <c r="X94" s="7"/>
      <c r="Y94" s="7"/>
      <c r="Z94" s="7"/>
      <c r="AA94" s="7"/>
      <c r="AB94" s="7"/>
      <c r="AC94" s="7">
        <v>5</v>
      </c>
      <c r="AD94" s="7"/>
      <c r="AE94" s="7"/>
      <c r="AF94" s="7"/>
      <c r="AG94" s="10"/>
      <c r="AH94" s="7"/>
      <c r="AI94" s="7"/>
      <c r="AJ94" s="10" t="s">
        <v>894</v>
      </c>
      <c r="AK94" s="10">
        <f>SUBTOTAL(9,L94:AJ94)</f>
        <v>5</v>
      </c>
      <c r="AL94" s="18">
        <f>+J94*AK94</f>
        <v>17548</v>
      </c>
      <c r="AM94" s="9">
        <f>+E94</f>
        <v>7</v>
      </c>
      <c r="AN94" s="9">
        <f t="shared" ref="AN94:AN96" si="12">+J94*AK94</f>
        <v>17548</v>
      </c>
      <c r="AO94" s="45"/>
      <c r="AP94" s="7"/>
      <c r="AQ94" s="45">
        <f t="shared" ref="AQ94:AQ96" si="13">+AN94+AP94</f>
        <v>17548</v>
      </c>
    </row>
    <row r="95" spans="1:43" x14ac:dyDescent="0.25">
      <c r="A95" s="4">
        <v>93</v>
      </c>
      <c r="B95" s="5" t="s">
        <v>71</v>
      </c>
      <c r="C95" s="23" t="s">
        <v>313</v>
      </c>
      <c r="D95" s="24" t="s">
        <v>272</v>
      </c>
      <c r="E95" s="25">
        <v>66</v>
      </c>
      <c r="F95" s="6">
        <v>7339</v>
      </c>
      <c r="G95" s="6">
        <v>5750</v>
      </c>
      <c r="H95" s="26">
        <v>0.25</v>
      </c>
      <c r="I95" s="27">
        <v>0.41238588363537265</v>
      </c>
      <c r="J95" s="6">
        <v>4312.5</v>
      </c>
      <c r="K95" s="28">
        <v>284625</v>
      </c>
      <c r="L95" s="7"/>
      <c r="M95" s="7"/>
      <c r="N95" s="9"/>
      <c r="O95" s="7"/>
      <c r="P95" s="7"/>
      <c r="Q95" s="7"/>
      <c r="R95" s="7"/>
      <c r="S95" s="7"/>
      <c r="T95" s="7"/>
      <c r="U95" s="7"/>
      <c r="V95" s="7"/>
      <c r="W95" s="7"/>
      <c r="X95" s="7"/>
      <c r="Y95" s="7"/>
      <c r="Z95" s="7"/>
      <c r="AA95" s="7"/>
      <c r="AB95" s="7"/>
      <c r="AC95" s="7"/>
      <c r="AD95" s="7"/>
      <c r="AE95" s="7">
        <v>4</v>
      </c>
      <c r="AF95" s="7">
        <v>8</v>
      </c>
      <c r="AG95" s="10"/>
      <c r="AH95" s="7"/>
      <c r="AI95" s="7">
        <v>5</v>
      </c>
      <c r="AJ95" s="7"/>
      <c r="AK95" s="7">
        <f>SUBTOTAL(9,L95:AJ95)</f>
        <v>17</v>
      </c>
      <c r="AL95" s="18">
        <f>+J95*AK95</f>
        <v>73312.5</v>
      </c>
      <c r="AM95" s="9">
        <f>+E95</f>
        <v>66</v>
      </c>
      <c r="AN95" s="9">
        <f t="shared" si="12"/>
        <v>73312.5</v>
      </c>
      <c r="AO95" s="45"/>
      <c r="AP95" s="7"/>
      <c r="AQ95" s="45">
        <f t="shared" si="13"/>
        <v>73312.5</v>
      </c>
    </row>
    <row r="96" spans="1:43" x14ac:dyDescent="0.25">
      <c r="A96" s="4">
        <v>94</v>
      </c>
      <c r="B96" s="5" t="s">
        <v>72</v>
      </c>
      <c r="C96" s="23" t="s">
        <v>314</v>
      </c>
      <c r="D96" s="24" t="s">
        <v>272</v>
      </c>
      <c r="E96" s="25">
        <v>123</v>
      </c>
      <c r="F96" s="6">
        <v>10429</v>
      </c>
      <c r="G96" s="6">
        <v>5933</v>
      </c>
      <c r="H96" s="26">
        <v>0.25</v>
      </c>
      <c r="I96" s="27">
        <v>0.57332917825294849</v>
      </c>
      <c r="J96" s="6">
        <v>4449.75</v>
      </c>
      <c r="K96" s="28">
        <v>547319.25</v>
      </c>
      <c r="L96" s="7">
        <v>20</v>
      </c>
      <c r="M96" s="7">
        <v>8</v>
      </c>
      <c r="N96" s="9">
        <v>8</v>
      </c>
      <c r="O96" s="7"/>
      <c r="P96" s="7">
        <v>8</v>
      </c>
      <c r="Q96" s="7">
        <v>8</v>
      </c>
      <c r="R96" s="7">
        <v>8</v>
      </c>
      <c r="S96" s="7">
        <v>8</v>
      </c>
      <c r="T96" s="7">
        <v>8</v>
      </c>
      <c r="U96" s="7">
        <v>8</v>
      </c>
      <c r="V96" s="7">
        <v>8</v>
      </c>
      <c r="W96" s="7">
        <v>8</v>
      </c>
      <c r="X96" s="7">
        <v>4</v>
      </c>
      <c r="Y96" s="7">
        <v>4</v>
      </c>
      <c r="Z96" s="7">
        <v>4</v>
      </c>
      <c r="AA96" s="7">
        <v>8</v>
      </c>
      <c r="AB96" s="7">
        <v>4</v>
      </c>
      <c r="AC96" s="7"/>
      <c r="AD96" s="7">
        <v>10</v>
      </c>
      <c r="AE96" s="7">
        <v>5</v>
      </c>
      <c r="AF96" s="7">
        <v>8</v>
      </c>
      <c r="AG96" s="10"/>
      <c r="AH96" s="7"/>
      <c r="AI96" s="7">
        <v>7</v>
      </c>
      <c r="AJ96" s="7"/>
      <c r="AK96" s="7">
        <f>SUBTOTAL(9,L96:AJ96)</f>
        <v>154</v>
      </c>
      <c r="AL96" s="18">
        <f>+J96*AK96</f>
        <v>685261.5</v>
      </c>
      <c r="AM96" s="9">
        <f>+E96</f>
        <v>123</v>
      </c>
      <c r="AN96" s="9">
        <f>+J96*AM96</f>
        <v>547319.25</v>
      </c>
      <c r="AO96" s="45">
        <f>+AK96-AM96</f>
        <v>31</v>
      </c>
      <c r="AP96" s="46">
        <f>+AO96*F96</f>
        <v>323299</v>
      </c>
      <c r="AQ96" s="45">
        <f t="shared" si="13"/>
        <v>870618.25</v>
      </c>
    </row>
    <row r="97" spans="1:43" hidden="1" x14ac:dyDescent="0.25">
      <c r="A97" s="4">
        <v>95</v>
      </c>
      <c r="B97" s="5" t="s">
        <v>315</v>
      </c>
      <c r="C97" s="23" t="s">
        <v>316</v>
      </c>
      <c r="D97" s="24" t="s">
        <v>272</v>
      </c>
      <c r="E97" s="25">
        <v>0</v>
      </c>
      <c r="F97" s="6">
        <v>0</v>
      </c>
      <c r="G97" s="6">
        <v>0</v>
      </c>
      <c r="H97" s="26">
        <v>0</v>
      </c>
      <c r="I97" s="27">
        <v>0</v>
      </c>
      <c r="J97" s="6">
        <v>0</v>
      </c>
      <c r="K97" s="28">
        <v>0</v>
      </c>
      <c r="L97" s="7"/>
      <c r="M97" s="7"/>
      <c r="N97" s="7"/>
      <c r="O97" s="7"/>
      <c r="P97" s="7"/>
      <c r="Q97" s="7"/>
      <c r="R97" s="7"/>
      <c r="S97" s="7"/>
      <c r="T97" s="7"/>
      <c r="U97" s="7"/>
      <c r="V97" s="7"/>
      <c r="W97" s="7"/>
      <c r="X97" s="7"/>
      <c r="Y97" s="7"/>
      <c r="Z97" s="7"/>
      <c r="AA97" s="7"/>
      <c r="AB97" s="7"/>
      <c r="AC97" s="7"/>
      <c r="AD97" s="7"/>
      <c r="AE97" s="43"/>
      <c r="AF97" s="43"/>
      <c r="AG97" s="43"/>
      <c r="AH97" s="43"/>
      <c r="AI97" s="43"/>
      <c r="AJ97" s="43"/>
      <c r="AK97" s="43"/>
      <c r="AL97" s="7"/>
      <c r="AM97" s="7"/>
      <c r="AN97" s="7"/>
      <c r="AO97" s="7"/>
      <c r="AP97" s="7"/>
      <c r="AQ97" s="7"/>
    </row>
    <row r="98" spans="1:43" x14ac:dyDescent="0.25">
      <c r="A98" s="4">
        <v>96</v>
      </c>
      <c r="B98" s="5" t="s">
        <v>73</v>
      </c>
      <c r="C98" s="23" t="s">
        <v>304</v>
      </c>
      <c r="D98" s="24" t="s">
        <v>272</v>
      </c>
      <c r="E98" s="25">
        <v>41</v>
      </c>
      <c r="F98" s="6">
        <v>9752</v>
      </c>
      <c r="G98" s="6">
        <v>3337</v>
      </c>
      <c r="H98" s="26">
        <v>0.20000000000000004</v>
      </c>
      <c r="I98" s="27">
        <v>0.72625102543068087</v>
      </c>
      <c r="J98" s="6">
        <v>2669.6</v>
      </c>
      <c r="K98" s="28">
        <v>109453.59999999999</v>
      </c>
      <c r="L98" s="7"/>
      <c r="M98" s="7"/>
      <c r="N98" s="9"/>
      <c r="O98" s="7"/>
      <c r="P98" s="7"/>
      <c r="Q98" s="7"/>
      <c r="R98" s="7"/>
      <c r="S98" s="7"/>
      <c r="T98" s="7"/>
      <c r="U98" s="7"/>
      <c r="V98" s="7"/>
      <c r="W98" s="7"/>
      <c r="X98" s="7"/>
      <c r="Y98" s="7"/>
      <c r="Z98" s="7"/>
      <c r="AA98" s="7"/>
      <c r="AB98" s="7"/>
      <c r="AC98" s="7">
        <v>5</v>
      </c>
      <c r="AD98" s="7"/>
      <c r="AE98" s="7">
        <v>5</v>
      </c>
      <c r="AF98" s="7">
        <v>10</v>
      </c>
      <c r="AG98" s="10"/>
      <c r="AH98" s="7"/>
      <c r="AI98" s="7">
        <v>2</v>
      </c>
      <c r="AJ98" s="7"/>
      <c r="AK98" s="7">
        <f>SUBTOTAL(9,L98:AJ98)</f>
        <v>22</v>
      </c>
      <c r="AL98" s="18">
        <f>+J98*AK98</f>
        <v>58731.199999999997</v>
      </c>
      <c r="AM98" s="9">
        <f>+E98</f>
        <v>41</v>
      </c>
      <c r="AN98" s="9">
        <f>+J98*AK98</f>
        <v>58731.199999999997</v>
      </c>
      <c r="AO98" s="45"/>
      <c r="AP98" s="7"/>
      <c r="AQ98" s="45">
        <f>+AN98+AP98</f>
        <v>58731.199999999997</v>
      </c>
    </row>
    <row r="99" spans="1:43" hidden="1" x14ac:dyDescent="0.25">
      <c r="A99" s="4">
        <v>97</v>
      </c>
      <c r="B99" s="5" t="s">
        <v>317</v>
      </c>
      <c r="C99" s="23" t="s">
        <v>318</v>
      </c>
      <c r="D99" s="24" t="s">
        <v>272</v>
      </c>
      <c r="E99" s="25">
        <v>0</v>
      </c>
      <c r="F99" s="6">
        <v>0</v>
      </c>
      <c r="G99" s="6">
        <v>0</v>
      </c>
      <c r="H99" s="26">
        <v>0</v>
      </c>
      <c r="I99" s="27">
        <v>0</v>
      </c>
      <c r="J99" s="6">
        <v>0</v>
      </c>
      <c r="K99" s="28">
        <v>0</v>
      </c>
      <c r="L99" s="7"/>
      <c r="M99" s="7"/>
      <c r="N99" s="7"/>
      <c r="O99" s="7"/>
      <c r="P99" s="7"/>
      <c r="Q99" s="7"/>
      <c r="R99" s="7"/>
      <c r="S99" s="7"/>
      <c r="T99" s="7"/>
      <c r="U99" s="7"/>
      <c r="V99" s="7"/>
      <c r="W99" s="7"/>
      <c r="X99" s="7"/>
      <c r="Y99" s="7"/>
      <c r="Z99" s="7"/>
      <c r="AA99" s="7"/>
      <c r="AB99" s="7"/>
      <c r="AC99" s="7"/>
      <c r="AD99" s="7"/>
      <c r="AE99" s="43"/>
      <c r="AF99" s="43"/>
      <c r="AG99" s="43"/>
      <c r="AH99" s="43"/>
      <c r="AI99" s="43"/>
      <c r="AJ99" s="43"/>
      <c r="AK99" s="43"/>
      <c r="AL99" s="7"/>
      <c r="AM99" s="7"/>
      <c r="AN99" s="7"/>
      <c r="AO99" s="7"/>
      <c r="AP99" s="7"/>
      <c r="AQ99" s="7"/>
    </row>
    <row r="100" spans="1:43" x14ac:dyDescent="0.25">
      <c r="A100" s="4">
        <v>98</v>
      </c>
      <c r="B100" s="5" t="s">
        <v>74</v>
      </c>
      <c r="C100" s="23" t="s">
        <v>319</v>
      </c>
      <c r="D100" s="24" t="s">
        <v>272</v>
      </c>
      <c r="E100" s="25">
        <v>47</v>
      </c>
      <c r="F100" s="6">
        <v>6630</v>
      </c>
      <c r="G100" s="6">
        <v>2904</v>
      </c>
      <c r="H100" s="26">
        <v>0.20000000000000007</v>
      </c>
      <c r="I100" s="27">
        <v>0.64959276018099543</v>
      </c>
      <c r="J100" s="6">
        <v>2323.1999999999998</v>
      </c>
      <c r="K100" s="28">
        <v>109190.39999999999</v>
      </c>
      <c r="L100" s="7"/>
      <c r="M100" s="7"/>
      <c r="N100" s="9"/>
      <c r="O100" s="7"/>
      <c r="P100" s="7"/>
      <c r="Q100" s="7"/>
      <c r="R100" s="7"/>
      <c r="S100" s="7"/>
      <c r="T100" s="7"/>
      <c r="U100" s="7"/>
      <c r="V100" s="7"/>
      <c r="W100" s="7"/>
      <c r="X100" s="7"/>
      <c r="Y100" s="7"/>
      <c r="Z100" s="7"/>
      <c r="AA100" s="7"/>
      <c r="AB100" s="7"/>
      <c r="AC100" s="7">
        <v>5</v>
      </c>
      <c r="AD100" s="7"/>
      <c r="AE100" s="7"/>
      <c r="AF100" s="7">
        <v>8</v>
      </c>
      <c r="AG100" s="10" t="s">
        <v>892</v>
      </c>
      <c r="AH100" s="7"/>
      <c r="AI100" s="7">
        <v>10</v>
      </c>
      <c r="AJ100" s="7"/>
      <c r="AK100" s="7">
        <f>SUBTOTAL(9,L100:AJ100)</f>
        <v>23</v>
      </c>
      <c r="AL100" s="18">
        <f>+J100*AK100</f>
        <v>53433.599999999999</v>
      </c>
      <c r="AM100" s="9">
        <f>+E100</f>
        <v>47</v>
      </c>
      <c r="AN100" s="9">
        <f t="shared" ref="AN100:AN104" si="14">+J100*AK100</f>
        <v>53433.599999999999</v>
      </c>
      <c r="AO100" s="45"/>
      <c r="AP100" s="7"/>
      <c r="AQ100" s="45">
        <f t="shared" ref="AQ100:AQ104" si="15">+AN100+AP100</f>
        <v>53433.599999999999</v>
      </c>
    </row>
    <row r="101" spans="1:43" x14ac:dyDescent="0.25">
      <c r="A101" s="4">
        <v>99</v>
      </c>
      <c r="B101" s="5" t="s">
        <v>75</v>
      </c>
      <c r="C101" s="23" t="s">
        <v>320</v>
      </c>
      <c r="D101" s="24" t="s">
        <v>272</v>
      </c>
      <c r="E101" s="25">
        <v>91</v>
      </c>
      <c r="F101" s="6">
        <v>22396</v>
      </c>
      <c r="G101" s="6">
        <v>13170</v>
      </c>
      <c r="H101" s="26">
        <v>0.25</v>
      </c>
      <c r="I101" s="27">
        <v>0.55896142168244323</v>
      </c>
      <c r="J101" s="6">
        <v>9877.5</v>
      </c>
      <c r="K101" s="28">
        <v>898852.5</v>
      </c>
      <c r="L101" s="7">
        <v>20</v>
      </c>
      <c r="M101" s="7">
        <v>5</v>
      </c>
      <c r="N101" s="9">
        <v>5</v>
      </c>
      <c r="O101" s="7"/>
      <c r="P101" s="7">
        <v>5</v>
      </c>
      <c r="Q101" s="7">
        <v>5</v>
      </c>
      <c r="R101" s="7">
        <v>5</v>
      </c>
      <c r="S101" s="7">
        <v>5</v>
      </c>
      <c r="T101" s="7">
        <v>5</v>
      </c>
      <c r="U101" s="7">
        <v>5</v>
      </c>
      <c r="V101" s="7">
        <v>5</v>
      </c>
      <c r="W101" s="7"/>
      <c r="X101" s="7">
        <v>5</v>
      </c>
      <c r="Y101" s="7">
        <v>5</v>
      </c>
      <c r="Z101" s="7">
        <v>5</v>
      </c>
      <c r="AA101" s="7">
        <v>5</v>
      </c>
      <c r="AB101" s="7">
        <v>5</v>
      </c>
      <c r="AC101" s="7"/>
      <c r="AD101" s="7"/>
      <c r="AE101" s="7">
        <v>5</v>
      </c>
      <c r="AF101" s="7">
        <v>10</v>
      </c>
      <c r="AG101" s="10"/>
      <c r="AH101" s="7"/>
      <c r="AI101" s="7">
        <v>10</v>
      </c>
      <c r="AJ101" s="7"/>
      <c r="AK101" s="7">
        <f>SUBTOTAL(9,L101:AJ101)</f>
        <v>115</v>
      </c>
      <c r="AL101" s="18">
        <f>+J101*AK101</f>
        <v>1135912.5</v>
      </c>
      <c r="AM101" s="9">
        <f>+E101</f>
        <v>91</v>
      </c>
      <c r="AN101" s="9">
        <f>+J101*AM101</f>
        <v>898852.5</v>
      </c>
      <c r="AO101" s="45">
        <f>+AK101-AM101</f>
        <v>24</v>
      </c>
      <c r="AP101" s="46">
        <f>+AO101*F101</f>
        <v>537504</v>
      </c>
      <c r="AQ101" s="45">
        <f t="shared" si="15"/>
        <v>1436356.5</v>
      </c>
    </row>
    <row r="102" spans="1:43" x14ac:dyDescent="0.25">
      <c r="A102" s="4">
        <v>100</v>
      </c>
      <c r="B102" s="5" t="s">
        <v>76</v>
      </c>
      <c r="C102" s="23" t="s">
        <v>321</v>
      </c>
      <c r="D102" s="24" t="s">
        <v>272</v>
      </c>
      <c r="E102" s="25">
        <v>106</v>
      </c>
      <c r="F102" s="6">
        <v>22396</v>
      </c>
      <c r="G102" s="6">
        <v>13170</v>
      </c>
      <c r="H102" s="26">
        <v>0.25</v>
      </c>
      <c r="I102" s="27">
        <v>0.55896142168244323</v>
      </c>
      <c r="J102" s="6">
        <v>9877.5</v>
      </c>
      <c r="K102" s="28">
        <v>1047015</v>
      </c>
      <c r="L102" s="7"/>
      <c r="M102" s="7">
        <v>5</v>
      </c>
      <c r="N102" s="9">
        <v>5</v>
      </c>
      <c r="O102" s="7"/>
      <c r="P102" s="7">
        <v>5</v>
      </c>
      <c r="Q102" s="7">
        <v>5</v>
      </c>
      <c r="R102" s="7">
        <v>5</v>
      </c>
      <c r="S102" s="7">
        <v>5</v>
      </c>
      <c r="T102" s="7">
        <v>5</v>
      </c>
      <c r="U102" s="7">
        <v>5</v>
      </c>
      <c r="V102" s="7">
        <v>5</v>
      </c>
      <c r="W102" s="7"/>
      <c r="X102" s="7">
        <v>5</v>
      </c>
      <c r="Y102" s="7">
        <v>5</v>
      </c>
      <c r="Z102" s="7">
        <v>5</v>
      </c>
      <c r="AA102" s="7">
        <v>5</v>
      </c>
      <c r="AB102" s="7">
        <v>5</v>
      </c>
      <c r="AC102" s="7"/>
      <c r="AD102" s="7"/>
      <c r="AE102" s="7">
        <v>5</v>
      </c>
      <c r="AF102" s="7">
        <v>10</v>
      </c>
      <c r="AG102" s="10"/>
      <c r="AH102" s="7"/>
      <c r="AI102" s="7">
        <v>12</v>
      </c>
      <c r="AJ102" s="7"/>
      <c r="AK102" s="7">
        <f>SUBTOTAL(9,L102:AJ102)</f>
        <v>97</v>
      </c>
      <c r="AL102" s="18">
        <f>+J102*AK102</f>
        <v>958117.5</v>
      </c>
      <c r="AM102" s="9">
        <f>+E102</f>
        <v>106</v>
      </c>
      <c r="AN102" s="9">
        <f t="shared" si="14"/>
        <v>958117.5</v>
      </c>
      <c r="AO102" s="45"/>
      <c r="AP102" s="7"/>
      <c r="AQ102" s="45">
        <f t="shared" si="15"/>
        <v>958117.5</v>
      </c>
    </row>
    <row r="103" spans="1:43" x14ac:dyDescent="0.25">
      <c r="A103" s="4">
        <v>101</v>
      </c>
      <c r="B103" s="5" t="s">
        <v>77</v>
      </c>
      <c r="C103" s="23" t="s">
        <v>322</v>
      </c>
      <c r="D103" s="24" t="s">
        <v>272</v>
      </c>
      <c r="E103" s="25">
        <v>2</v>
      </c>
      <c r="F103" s="6">
        <v>36887</v>
      </c>
      <c r="G103" s="6">
        <v>16189</v>
      </c>
      <c r="H103" s="26">
        <v>0.19999999999999996</v>
      </c>
      <c r="I103" s="27">
        <v>0.64889527475804476</v>
      </c>
      <c r="J103" s="6">
        <v>12951.2</v>
      </c>
      <c r="K103" s="28">
        <v>25902.400000000001</v>
      </c>
      <c r="L103" s="7"/>
      <c r="M103" s="7"/>
      <c r="N103" s="9"/>
      <c r="O103" s="7"/>
      <c r="P103" s="7"/>
      <c r="Q103" s="7"/>
      <c r="R103" s="7"/>
      <c r="S103" s="7"/>
      <c r="T103" s="7"/>
      <c r="U103" s="7"/>
      <c r="V103" s="7"/>
      <c r="W103" s="7"/>
      <c r="X103" s="7"/>
      <c r="Y103" s="7"/>
      <c r="Z103" s="7"/>
      <c r="AA103" s="7"/>
      <c r="AB103" s="7"/>
      <c r="AC103" s="7">
        <v>4</v>
      </c>
      <c r="AD103" s="7"/>
      <c r="AE103" s="7"/>
      <c r="AF103" s="7">
        <v>10</v>
      </c>
      <c r="AG103" s="10"/>
      <c r="AH103" s="7"/>
      <c r="AI103" s="7">
        <v>3</v>
      </c>
      <c r="AJ103" s="7"/>
      <c r="AK103" s="7">
        <f>SUBTOTAL(9,L103:AJ103)</f>
        <v>17</v>
      </c>
      <c r="AL103" s="18">
        <f>+J103*AK103</f>
        <v>220170.40000000002</v>
      </c>
      <c r="AM103" s="9">
        <f>+E103</f>
        <v>2</v>
      </c>
      <c r="AN103" s="9">
        <f>+J103*AM103</f>
        <v>25902.400000000001</v>
      </c>
      <c r="AO103" s="45">
        <f>+AK103-AM103</f>
        <v>15</v>
      </c>
      <c r="AP103" s="46">
        <f>+AO103*F103</f>
        <v>553305</v>
      </c>
      <c r="AQ103" s="45">
        <f t="shared" si="15"/>
        <v>579207.4</v>
      </c>
    </row>
    <row r="104" spans="1:43" x14ac:dyDescent="0.25">
      <c r="A104" s="4">
        <v>102</v>
      </c>
      <c r="B104" s="5" t="s">
        <v>78</v>
      </c>
      <c r="C104" s="23" t="s">
        <v>323</v>
      </c>
      <c r="D104" s="24" t="s">
        <v>272</v>
      </c>
      <c r="E104" s="25">
        <v>2</v>
      </c>
      <c r="F104" s="6">
        <v>36887</v>
      </c>
      <c r="G104" s="6">
        <v>16189</v>
      </c>
      <c r="H104" s="26">
        <v>0.19999999999999996</v>
      </c>
      <c r="I104" s="27">
        <v>0.64889527475804476</v>
      </c>
      <c r="J104" s="6">
        <v>12951.2</v>
      </c>
      <c r="K104" s="28">
        <v>25902.400000000001</v>
      </c>
      <c r="L104" s="7"/>
      <c r="M104" s="7"/>
      <c r="N104" s="9"/>
      <c r="O104" s="7"/>
      <c r="P104" s="7"/>
      <c r="Q104" s="7"/>
      <c r="R104" s="7"/>
      <c r="S104" s="7"/>
      <c r="T104" s="7"/>
      <c r="U104" s="7"/>
      <c r="V104" s="7"/>
      <c r="W104" s="7"/>
      <c r="X104" s="7"/>
      <c r="Y104" s="7"/>
      <c r="Z104" s="7"/>
      <c r="AA104" s="7"/>
      <c r="AB104" s="7"/>
      <c r="AC104" s="7"/>
      <c r="AD104" s="7"/>
      <c r="AE104" s="7"/>
      <c r="AF104" s="7">
        <v>10</v>
      </c>
      <c r="AG104" s="10"/>
      <c r="AH104" s="7"/>
      <c r="AI104" s="7"/>
      <c r="AJ104" s="7"/>
      <c r="AK104" s="7">
        <f>SUBTOTAL(9,L104:AJ104)</f>
        <v>10</v>
      </c>
      <c r="AL104" s="18">
        <f>+J104*AK104</f>
        <v>129512</v>
      </c>
      <c r="AM104" s="9">
        <f>+E104</f>
        <v>2</v>
      </c>
      <c r="AN104" s="9">
        <f>+J104*AM104</f>
        <v>25902.400000000001</v>
      </c>
      <c r="AO104" s="45">
        <f>+AK104-AM104</f>
        <v>8</v>
      </c>
      <c r="AP104" s="46">
        <f>+AO104*F104</f>
        <v>295096</v>
      </c>
      <c r="AQ104" s="45">
        <f t="shared" si="15"/>
        <v>320998.40000000002</v>
      </c>
    </row>
    <row r="105" spans="1:43" hidden="1" x14ac:dyDescent="0.25">
      <c r="A105" s="4">
        <v>103</v>
      </c>
      <c r="B105" s="5" t="s">
        <v>324</v>
      </c>
      <c r="C105" s="23" t="s">
        <v>325</v>
      </c>
      <c r="D105" s="24" t="s">
        <v>272</v>
      </c>
      <c r="E105" s="25">
        <v>0</v>
      </c>
      <c r="F105" s="6">
        <v>0</v>
      </c>
      <c r="G105" s="6">
        <v>0</v>
      </c>
      <c r="H105" s="26">
        <v>0</v>
      </c>
      <c r="I105" s="27">
        <v>0</v>
      </c>
      <c r="J105" s="6">
        <v>0</v>
      </c>
      <c r="K105" s="28">
        <v>0</v>
      </c>
      <c r="L105" s="7"/>
      <c r="M105" s="7"/>
      <c r="N105" s="7"/>
      <c r="O105" s="7"/>
      <c r="P105" s="7"/>
      <c r="Q105" s="7"/>
      <c r="R105" s="7"/>
      <c r="S105" s="7"/>
      <c r="T105" s="7"/>
      <c r="U105" s="7"/>
      <c r="V105" s="7"/>
      <c r="W105" s="7"/>
      <c r="X105" s="7"/>
      <c r="Y105" s="7"/>
      <c r="Z105" s="7"/>
      <c r="AA105" s="7"/>
      <c r="AB105" s="7"/>
      <c r="AC105" s="7"/>
      <c r="AD105" s="7"/>
      <c r="AE105" s="43"/>
      <c r="AF105" s="43"/>
      <c r="AG105" s="43"/>
      <c r="AH105" s="43"/>
      <c r="AI105" s="43"/>
      <c r="AJ105" s="43"/>
      <c r="AK105" s="43"/>
      <c r="AL105" s="7"/>
      <c r="AM105" s="7"/>
      <c r="AN105" s="7"/>
      <c r="AO105" s="7"/>
      <c r="AP105" s="7"/>
      <c r="AQ105" s="7"/>
    </row>
    <row r="106" spans="1:43" hidden="1" x14ac:dyDescent="0.25">
      <c r="A106" s="4">
        <v>104</v>
      </c>
      <c r="B106" s="5" t="s">
        <v>326</v>
      </c>
      <c r="C106" s="23" t="s">
        <v>327</v>
      </c>
      <c r="D106" s="24" t="s">
        <v>272</v>
      </c>
      <c r="E106" s="25">
        <v>0</v>
      </c>
      <c r="F106" s="6">
        <v>0</v>
      </c>
      <c r="G106" s="6">
        <v>0</v>
      </c>
      <c r="H106" s="26">
        <v>0</v>
      </c>
      <c r="I106" s="27">
        <v>0</v>
      </c>
      <c r="J106" s="6">
        <v>0</v>
      </c>
      <c r="K106" s="28">
        <v>0</v>
      </c>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1:43" hidden="1" x14ac:dyDescent="0.25">
      <c r="A107" s="4">
        <v>105</v>
      </c>
      <c r="B107" s="5" t="s">
        <v>328</v>
      </c>
      <c r="C107" s="23" t="s">
        <v>329</v>
      </c>
      <c r="D107" s="24" t="s">
        <v>272</v>
      </c>
      <c r="E107" s="25">
        <v>2</v>
      </c>
      <c r="F107" s="6">
        <v>105660</v>
      </c>
      <c r="G107" s="6">
        <v>786</v>
      </c>
      <c r="H107" s="26">
        <v>0.20000000000000007</v>
      </c>
      <c r="I107" s="27">
        <v>0.99404883588869963</v>
      </c>
      <c r="J107" s="6">
        <v>628.79999999999995</v>
      </c>
      <c r="K107" s="28">
        <v>1257.5999999999999</v>
      </c>
      <c r="L107" s="7"/>
      <c r="M107" s="7"/>
      <c r="N107" s="9"/>
      <c r="O107" s="7"/>
      <c r="P107" s="7"/>
      <c r="Q107" s="7"/>
      <c r="R107" s="7"/>
      <c r="S107" s="7"/>
      <c r="T107" s="7"/>
      <c r="U107" s="7"/>
      <c r="V107" s="7"/>
      <c r="W107" s="7"/>
      <c r="X107" s="7"/>
      <c r="Y107" s="7"/>
      <c r="Z107" s="7"/>
      <c r="AA107" s="7"/>
      <c r="AB107" s="7"/>
      <c r="AC107" s="7"/>
      <c r="AD107" s="7"/>
      <c r="AE107" s="7"/>
      <c r="AF107" s="7"/>
      <c r="AG107" s="10"/>
      <c r="AH107" s="7"/>
      <c r="AI107" s="7"/>
      <c r="AJ107" s="7"/>
      <c r="AK107" s="7">
        <f>SUBTOTAL(9,L107:AJ107)</f>
        <v>0</v>
      </c>
      <c r="AL107" s="18">
        <f>+J107*AK107</f>
        <v>0</v>
      </c>
      <c r="AM107" s="7"/>
      <c r="AN107" s="7"/>
      <c r="AO107" s="7"/>
      <c r="AP107" s="7"/>
      <c r="AQ107" s="7"/>
    </row>
    <row r="108" spans="1:43" x14ac:dyDescent="0.25">
      <c r="A108" s="4">
        <v>106</v>
      </c>
      <c r="B108" s="13" t="s">
        <v>79</v>
      </c>
      <c r="C108" s="29" t="s">
        <v>330</v>
      </c>
      <c r="D108" s="24" t="s">
        <v>331</v>
      </c>
      <c r="E108" s="30">
        <v>466</v>
      </c>
      <c r="F108" s="6">
        <v>1309</v>
      </c>
      <c r="G108" s="6">
        <v>597</v>
      </c>
      <c r="H108" s="26">
        <v>0.25</v>
      </c>
      <c r="I108" s="27">
        <v>0.65794499618029034</v>
      </c>
      <c r="J108" s="6">
        <v>447.75</v>
      </c>
      <c r="K108" s="28">
        <v>208651.5</v>
      </c>
      <c r="L108" s="7">
        <v>50</v>
      </c>
      <c r="M108" s="7">
        <v>15</v>
      </c>
      <c r="N108" s="9">
        <v>15</v>
      </c>
      <c r="O108" s="7"/>
      <c r="P108" s="7">
        <v>15</v>
      </c>
      <c r="Q108" s="7">
        <v>15</v>
      </c>
      <c r="R108" s="7">
        <v>15</v>
      </c>
      <c r="S108" s="7">
        <v>10</v>
      </c>
      <c r="T108" s="7">
        <v>15</v>
      </c>
      <c r="U108" s="8">
        <v>15</v>
      </c>
      <c r="V108" s="7">
        <v>15</v>
      </c>
      <c r="W108" s="7">
        <v>10</v>
      </c>
      <c r="X108" s="7">
        <v>10</v>
      </c>
      <c r="Y108" s="7">
        <v>10</v>
      </c>
      <c r="Z108" s="7">
        <v>10</v>
      </c>
      <c r="AA108" s="7">
        <v>15</v>
      </c>
      <c r="AB108" s="7">
        <v>10</v>
      </c>
      <c r="AC108" s="7">
        <v>30</v>
      </c>
      <c r="AD108" s="7">
        <v>15</v>
      </c>
      <c r="AE108" s="7">
        <v>6</v>
      </c>
      <c r="AF108" s="7">
        <v>25</v>
      </c>
      <c r="AG108" s="10"/>
      <c r="AH108" s="7">
        <v>15</v>
      </c>
      <c r="AI108" s="7">
        <v>50</v>
      </c>
      <c r="AJ108" s="10" t="s">
        <v>895</v>
      </c>
      <c r="AK108" s="10">
        <f>SUBTOTAL(9,L108:AJ108)</f>
        <v>386</v>
      </c>
      <c r="AL108" s="18">
        <f>+J108*AK108</f>
        <v>172831.5</v>
      </c>
      <c r="AM108" s="9">
        <f>+E108</f>
        <v>466</v>
      </c>
      <c r="AN108" s="9">
        <f>+J108*AK108</f>
        <v>172831.5</v>
      </c>
      <c r="AO108" s="45"/>
      <c r="AP108" s="7"/>
      <c r="AQ108" s="45">
        <f>+AN108+AP108</f>
        <v>172831.5</v>
      </c>
    </row>
    <row r="109" spans="1:43" hidden="1" x14ac:dyDescent="0.25">
      <c r="A109" s="4">
        <v>107</v>
      </c>
      <c r="B109" s="14" t="s">
        <v>332</v>
      </c>
      <c r="C109" s="31" t="s">
        <v>333</v>
      </c>
      <c r="D109" s="24" t="s">
        <v>331</v>
      </c>
      <c r="E109" s="25">
        <v>9</v>
      </c>
      <c r="F109" s="6">
        <v>1345</v>
      </c>
      <c r="G109" s="6">
        <v>694</v>
      </c>
      <c r="H109" s="26">
        <v>0.19999999999999993</v>
      </c>
      <c r="I109" s="27">
        <v>0.5872118959107806</v>
      </c>
      <c r="J109" s="6">
        <v>555.20000000000005</v>
      </c>
      <c r="K109" s="28">
        <v>4996.8</v>
      </c>
      <c r="L109" s="7"/>
      <c r="M109" s="7"/>
      <c r="N109" s="9"/>
      <c r="O109" s="7"/>
      <c r="P109" s="7"/>
      <c r="Q109" s="7"/>
      <c r="R109" s="7"/>
      <c r="S109" s="7"/>
      <c r="T109" s="7"/>
      <c r="U109" s="7"/>
      <c r="V109" s="7"/>
      <c r="W109" s="7"/>
      <c r="X109" s="7"/>
      <c r="Y109" s="7"/>
      <c r="Z109" s="7"/>
      <c r="AA109" s="7"/>
      <c r="AB109" s="7"/>
      <c r="AC109" s="7"/>
      <c r="AD109" s="7"/>
      <c r="AE109" s="43"/>
      <c r="AF109" s="43"/>
      <c r="AG109" s="44"/>
      <c r="AH109" s="43"/>
      <c r="AI109" s="43"/>
      <c r="AJ109" s="43"/>
      <c r="AK109" s="43">
        <f>SUBTOTAL(9,L109:AJ109)</f>
        <v>0</v>
      </c>
      <c r="AL109" s="18">
        <f>+J109*AK109</f>
        <v>0</v>
      </c>
      <c r="AM109" s="7"/>
      <c r="AN109" s="7"/>
      <c r="AO109" s="7"/>
      <c r="AP109" s="7"/>
      <c r="AQ109" s="7"/>
    </row>
    <row r="110" spans="1:43" hidden="1" x14ac:dyDescent="0.25">
      <c r="A110" s="4">
        <v>108</v>
      </c>
      <c r="B110" s="5" t="s">
        <v>334</v>
      </c>
      <c r="C110" s="12" t="s">
        <v>335</v>
      </c>
      <c r="D110" s="24" t="s">
        <v>331</v>
      </c>
      <c r="E110" s="25">
        <v>0</v>
      </c>
      <c r="F110" s="6">
        <v>0</v>
      </c>
      <c r="G110" s="6">
        <v>0</v>
      </c>
      <c r="H110" s="26">
        <v>0</v>
      </c>
      <c r="I110" s="27">
        <v>0</v>
      </c>
      <c r="J110" s="6">
        <v>0</v>
      </c>
      <c r="K110" s="28">
        <v>0</v>
      </c>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row>
    <row r="111" spans="1:43" hidden="1" x14ac:dyDescent="0.25">
      <c r="A111" s="4">
        <v>109</v>
      </c>
      <c r="B111" s="5" t="s">
        <v>336</v>
      </c>
      <c r="C111" s="23" t="s">
        <v>337</v>
      </c>
      <c r="D111" s="24" t="s">
        <v>331</v>
      </c>
      <c r="E111" s="25">
        <v>0</v>
      </c>
      <c r="F111" s="6">
        <v>0</v>
      </c>
      <c r="G111" s="6">
        <v>0</v>
      </c>
      <c r="H111" s="26">
        <v>0</v>
      </c>
      <c r="I111" s="27">
        <v>0</v>
      </c>
      <c r="J111" s="6">
        <v>0</v>
      </c>
      <c r="K111" s="28">
        <v>0</v>
      </c>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row>
    <row r="112" spans="1:43" hidden="1" x14ac:dyDescent="0.25">
      <c r="A112" s="4">
        <v>110</v>
      </c>
      <c r="B112" s="5" t="s">
        <v>338</v>
      </c>
      <c r="C112" s="23" t="s">
        <v>339</v>
      </c>
      <c r="D112" s="24" t="s">
        <v>331</v>
      </c>
      <c r="E112" s="25">
        <v>0</v>
      </c>
      <c r="F112" s="6">
        <v>0</v>
      </c>
      <c r="G112" s="6">
        <v>0</v>
      </c>
      <c r="H112" s="26">
        <v>0</v>
      </c>
      <c r="I112" s="27">
        <v>0</v>
      </c>
      <c r="J112" s="6">
        <v>0</v>
      </c>
      <c r="K112" s="28">
        <v>0</v>
      </c>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row>
    <row r="113" spans="1:43" hidden="1" x14ac:dyDescent="0.25">
      <c r="A113" s="4">
        <v>111</v>
      </c>
      <c r="B113" s="5" t="s">
        <v>340</v>
      </c>
      <c r="C113" s="23" t="s">
        <v>341</v>
      </c>
      <c r="D113" s="24" t="s">
        <v>331</v>
      </c>
      <c r="E113" s="25">
        <v>0</v>
      </c>
      <c r="F113" s="6">
        <v>0</v>
      </c>
      <c r="G113" s="6">
        <v>0</v>
      </c>
      <c r="H113" s="26">
        <v>0</v>
      </c>
      <c r="I113" s="27">
        <v>0</v>
      </c>
      <c r="J113" s="6">
        <v>0</v>
      </c>
      <c r="K113" s="28">
        <v>0</v>
      </c>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row>
    <row r="114" spans="1:43" x14ac:dyDescent="0.25">
      <c r="A114" s="4">
        <v>112</v>
      </c>
      <c r="B114" s="13" t="s">
        <v>80</v>
      </c>
      <c r="C114" s="32" t="s">
        <v>342</v>
      </c>
      <c r="D114" s="24" t="s">
        <v>331</v>
      </c>
      <c r="E114" s="25">
        <v>246</v>
      </c>
      <c r="F114" s="6">
        <v>3551</v>
      </c>
      <c r="G114" s="6">
        <v>1335</v>
      </c>
      <c r="H114" s="26">
        <v>0.25</v>
      </c>
      <c r="I114" s="27">
        <v>0.71803717262742883</v>
      </c>
      <c r="J114" s="6">
        <v>1001.25</v>
      </c>
      <c r="K114" s="28">
        <v>246307.5</v>
      </c>
      <c r="L114" s="7">
        <v>35</v>
      </c>
      <c r="M114" s="7">
        <v>15</v>
      </c>
      <c r="N114" s="9">
        <v>15</v>
      </c>
      <c r="O114" s="7"/>
      <c r="P114" s="7">
        <v>15</v>
      </c>
      <c r="Q114" s="7">
        <v>15</v>
      </c>
      <c r="R114" s="7">
        <v>15</v>
      </c>
      <c r="S114" s="7">
        <v>10</v>
      </c>
      <c r="T114" s="7">
        <v>15</v>
      </c>
      <c r="U114" s="7">
        <v>15</v>
      </c>
      <c r="V114" s="7">
        <v>15</v>
      </c>
      <c r="W114" s="7"/>
      <c r="X114" s="7">
        <v>10</v>
      </c>
      <c r="Y114" s="7">
        <v>10</v>
      </c>
      <c r="Z114" s="7">
        <v>10</v>
      </c>
      <c r="AA114" s="7">
        <v>15</v>
      </c>
      <c r="AB114" s="7">
        <v>10</v>
      </c>
      <c r="AC114" s="7">
        <v>10</v>
      </c>
      <c r="AD114" s="7"/>
      <c r="AE114" s="7">
        <v>5</v>
      </c>
      <c r="AF114" s="7"/>
      <c r="AG114" s="10"/>
      <c r="AH114" s="7">
        <v>15</v>
      </c>
      <c r="AI114" s="7">
        <v>20</v>
      </c>
      <c r="AJ114" s="7"/>
      <c r="AK114" s="7">
        <f>SUBTOTAL(9,L114:AJ114)</f>
        <v>270</v>
      </c>
      <c r="AL114" s="18">
        <f>+J114*AK114</f>
        <v>270337.5</v>
      </c>
      <c r="AM114" s="9">
        <f>+E114</f>
        <v>246</v>
      </c>
      <c r="AN114" s="9">
        <f>+J114*AM114</f>
        <v>246307.5</v>
      </c>
      <c r="AO114" s="45">
        <f>+AK114-AM114</f>
        <v>24</v>
      </c>
      <c r="AP114" s="46">
        <f>+AO114*F114</f>
        <v>85224</v>
      </c>
      <c r="AQ114" s="45">
        <f>+AN114+AP114</f>
        <v>331531.5</v>
      </c>
    </row>
    <row r="115" spans="1:43" hidden="1" x14ac:dyDescent="0.25">
      <c r="A115" s="4">
        <v>113</v>
      </c>
      <c r="B115" s="5" t="s">
        <v>343</v>
      </c>
      <c r="C115" s="12" t="s">
        <v>344</v>
      </c>
      <c r="D115" s="24" t="s">
        <v>331</v>
      </c>
      <c r="E115" s="25">
        <v>0</v>
      </c>
      <c r="F115" s="6">
        <v>0</v>
      </c>
      <c r="G115" s="6">
        <v>0</v>
      </c>
      <c r="H115" s="26">
        <v>0</v>
      </c>
      <c r="I115" s="27">
        <v>0</v>
      </c>
      <c r="J115" s="6">
        <v>0</v>
      </c>
      <c r="K115" s="28">
        <v>0</v>
      </c>
      <c r="L115" s="7"/>
      <c r="M115" s="7"/>
      <c r="N115" s="7"/>
      <c r="O115" s="7"/>
      <c r="P115" s="7"/>
      <c r="Q115" s="7"/>
      <c r="R115" s="7"/>
      <c r="S115" s="7"/>
      <c r="T115" s="7"/>
      <c r="U115" s="7"/>
      <c r="V115" s="7"/>
      <c r="W115" s="7"/>
      <c r="X115" s="7"/>
      <c r="Y115" s="7"/>
      <c r="Z115" s="7"/>
      <c r="AA115" s="7"/>
      <c r="AB115" s="7"/>
      <c r="AC115" s="7"/>
      <c r="AD115" s="7"/>
      <c r="AE115" s="43"/>
      <c r="AF115" s="43"/>
      <c r="AG115" s="43"/>
      <c r="AH115" s="43"/>
      <c r="AI115" s="43"/>
      <c r="AJ115" s="43"/>
      <c r="AK115" s="43"/>
      <c r="AL115" s="7"/>
      <c r="AM115" s="7"/>
      <c r="AN115" s="7"/>
      <c r="AO115" s="7"/>
      <c r="AP115" s="7"/>
      <c r="AQ115" s="7"/>
    </row>
    <row r="116" spans="1:43" hidden="1" x14ac:dyDescent="0.25">
      <c r="A116" s="4">
        <v>114</v>
      </c>
      <c r="B116" s="5" t="s">
        <v>345</v>
      </c>
      <c r="C116" s="12" t="s">
        <v>346</v>
      </c>
      <c r="D116" s="24" t="s">
        <v>331</v>
      </c>
      <c r="E116" s="25">
        <v>0</v>
      </c>
      <c r="F116" s="6">
        <v>0</v>
      </c>
      <c r="G116" s="6">
        <v>0</v>
      </c>
      <c r="H116" s="26">
        <v>0</v>
      </c>
      <c r="I116" s="27">
        <v>0</v>
      </c>
      <c r="J116" s="6">
        <v>0</v>
      </c>
      <c r="K116" s="28">
        <v>0</v>
      </c>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row>
    <row r="117" spans="1:43" hidden="1" x14ac:dyDescent="0.25">
      <c r="A117" s="4">
        <v>115</v>
      </c>
      <c r="B117" s="5" t="s">
        <v>347</v>
      </c>
      <c r="C117" s="12" t="s">
        <v>348</v>
      </c>
      <c r="D117" s="24" t="s">
        <v>331</v>
      </c>
      <c r="E117" s="25">
        <v>0</v>
      </c>
      <c r="F117" s="6">
        <v>0</v>
      </c>
      <c r="G117" s="6">
        <v>0</v>
      </c>
      <c r="H117" s="26">
        <v>0</v>
      </c>
      <c r="I117" s="27">
        <v>0</v>
      </c>
      <c r="J117" s="6">
        <v>0</v>
      </c>
      <c r="K117" s="28">
        <v>0</v>
      </c>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row>
    <row r="118" spans="1:43" hidden="1" x14ac:dyDescent="0.25">
      <c r="A118" s="4">
        <v>116</v>
      </c>
      <c r="B118" s="5" t="s">
        <v>349</v>
      </c>
      <c r="C118" s="23" t="s">
        <v>350</v>
      </c>
      <c r="D118" s="24" t="s">
        <v>331</v>
      </c>
      <c r="E118" s="25">
        <v>0</v>
      </c>
      <c r="F118" s="6">
        <v>0</v>
      </c>
      <c r="G118" s="6">
        <v>0</v>
      </c>
      <c r="H118" s="26">
        <v>0</v>
      </c>
      <c r="I118" s="27">
        <v>0</v>
      </c>
      <c r="J118" s="6">
        <v>0</v>
      </c>
      <c r="K118" s="28">
        <v>0</v>
      </c>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row>
    <row r="119" spans="1:43" hidden="1" x14ac:dyDescent="0.25">
      <c r="A119" s="4">
        <v>117</v>
      </c>
      <c r="B119" s="5" t="s">
        <v>351</v>
      </c>
      <c r="C119" s="23" t="s">
        <v>352</v>
      </c>
      <c r="D119" s="24" t="s">
        <v>331</v>
      </c>
      <c r="E119" s="25">
        <v>0</v>
      </c>
      <c r="F119" s="6">
        <v>0</v>
      </c>
      <c r="G119" s="6">
        <v>0</v>
      </c>
      <c r="H119" s="26">
        <v>0</v>
      </c>
      <c r="I119" s="27">
        <v>0</v>
      </c>
      <c r="J119" s="6">
        <v>0</v>
      </c>
      <c r="K119" s="28">
        <v>0</v>
      </c>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row>
    <row r="120" spans="1:43" x14ac:dyDescent="0.25">
      <c r="A120" s="4">
        <v>118</v>
      </c>
      <c r="B120" s="13" t="s">
        <v>81</v>
      </c>
      <c r="C120" s="32" t="s">
        <v>353</v>
      </c>
      <c r="D120" s="24" t="s">
        <v>331</v>
      </c>
      <c r="E120" s="30">
        <v>391</v>
      </c>
      <c r="F120" s="6">
        <v>4813</v>
      </c>
      <c r="G120" s="6">
        <v>1545</v>
      </c>
      <c r="H120" s="26">
        <v>0.25</v>
      </c>
      <c r="I120" s="27">
        <v>0.75924579264491998</v>
      </c>
      <c r="J120" s="6">
        <v>1158.75</v>
      </c>
      <c r="K120" s="28">
        <v>453071.25</v>
      </c>
      <c r="L120" s="7">
        <v>50</v>
      </c>
      <c r="M120" s="7">
        <v>20</v>
      </c>
      <c r="N120" s="9">
        <v>20</v>
      </c>
      <c r="O120" s="7"/>
      <c r="P120" s="7">
        <v>20</v>
      </c>
      <c r="Q120" s="7">
        <v>20</v>
      </c>
      <c r="R120" s="7">
        <v>20</v>
      </c>
      <c r="S120" s="7">
        <v>15</v>
      </c>
      <c r="T120" s="7">
        <v>20</v>
      </c>
      <c r="U120" s="7">
        <v>20</v>
      </c>
      <c r="V120" s="7">
        <v>20</v>
      </c>
      <c r="W120" s="7">
        <v>15</v>
      </c>
      <c r="X120" s="7">
        <v>10</v>
      </c>
      <c r="Y120" s="7">
        <v>10</v>
      </c>
      <c r="Z120" s="7">
        <v>10</v>
      </c>
      <c r="AA120" s="7">
        <v>20</v>
      </c>
      <c r="AB120" s="7">
        <v>10</v>
      </c>
      <c r="AC120" s="7">
        <v>5</v>
      </c>
      <c r="AD120" s="7">
        <v>15</v>
      </c>
      <c r="AE120" s="7">
        <v>6</v>
      </c>
      <c r="AF120" s="7">
        <v>40</v>
      </c>
      <c r="AG120" s="10"/>
      <c r="AH120" s="7"/>
      <c r="AI120" s="7">
        <v>40</v>
      </c>
      <c r="AJ120" s="7"/>
      <c r="AK120" s="7">
        <f>SUBTOTAL(9,L120:AJ120)</f>
        <v>406</v>
      </c>
      <c r="AL120" s="18">
        <f>+J120*AK120</f>
        <v>470452.5</v>
      </c>
      <c r="AM120" s="9">
        <f>+E120</f>
        <v>391</v>
      </c>
      <c r="AN120" s="9">
        <f>+J120*AM120</f>
        <v>453071.25</v>
      </c>
      <c r="AO120" s="45">
        <f>+AK120-AM120</f>
        <v>15</v>
      </c>
      <c r="AP120" s="46">
        <f>+AO120*F120</f>
        <v>72195</v>
      </c>
      <c r="AQ120" s="45">
        <f>+AN120+AP120</f>
        <v>525266.25</v>
      </c>
    </row>
    <row r="121" spans="1:43" hidden="1" x14ac:dyDescent="0.25">
      <c r="A121" s="4">
        <v>119</v>
      </c>
      <c r="B121" s="5" t="s">
        <v>354</v>
      </c>
      <c r="C121" s="23" t="s">
        <v>355</v>
      </c>
      <c r="D121" s="24" t="s">
        <v>331</v>
      </c>
      <c r="E121" s="25">
        <v>0</v>
      </c>
      <c r="F121" s="6">
        <v>0</v>
      </c>
      <c r="G121" s="6">
        <v>0</v>
      </c>
      <c r="H121" s="26">
        <v>0</v>
      </c>
      <c r="I121" s="27">
        <v>0</v>
      </c>
      <c r="J121" s="6">
        <v>0</v>
      </c>
      <c r="K121" s="28">
        <v>0</v>
      </c>
      <c r="L121" s="7"/>
      <c r="M121" s="7"/>
      <c r="N121" s="7"/>
      <c r="O121" s="7"/>
      <c r="P121" s="7"/>
      <c r="Q121" s="7"/>
      <c r="R121" s="7"/>
      <c r="S121" s="7"/>
      <c r="T121" s="7"/>
      <c r="U121" s="7"/>
      <c r="V121" s="7"/>
      <c r="W121" s="7"/>
      <c r="X121" s="7"/>
      <c r="Y121" s="7"/>
      <c r="Z121" s="7"/>
      <c r="AA121" s="7"/>
      <c r="AB121" s="7"/>
      <c r="AC121" s="7"/>
      <c r="AD121" s="7"/>
      <c r="AE121" s="43"/>
      <c r="AF121" s="43"/>
      <c r="AG121" s="43"/>
      <c r="AH121" s="43"/>
      <c r="AI121" s="43"/>
      <c r="AJ121" s="43"/>
      <c r="AK121" s="43"/>
      <c r="AL121" s="7"/>
      <c r="AM121" s="7"/>
      <c r="AN121" s="7"/>
      <c r="AO121" s="7"/>
      <c r="AP121" s="7"/>
      <c r="AQ121" s="7"/>
    </row>
    <row r="122" spans="1:43" x14ac:dyDescent="0.25">
      <c r="A122" s="4">
        <v>120</v>
      </c>
      <c r="B122" s="13" t="s">
        <v>82</v>
      </c>
      <c r="C122" s="32" t="s">
        <v>356</v>
      </c>
      <c r="D122" s="24" t="s">
        <v>331</v>
      </c>
      <c r="E122" s="30">
        <v>545</v>
      </c>
      <c r="F122" s="6">
        <v>4903</v>
      </c>
      <c r="G122" s="6">
        <v>1633</v>
      </c>
      <c r="H122" s="26">
        <v>0.25</v>
      </c>
      <c r="I122" s="27">
        <v>0.75020395676116669</v>
      </c>
      <c r="J122" s="6">
        <v>1224.75</v>
      </c>
      <c r="K122" s="28">
        <v>667488.75</v>
      </c>
      <c r="L122" s="7">
        <v>30</v>
      </c>
      <c r="M122" s="7">
        <v>12</v>
      </c>
      <c r="N122" s="9">
        <v>12</v>
      </c>
      <c r="O122" s="7"/>
      <c r="P122" s="7">
        <v>12</v>
      </c>
      <c r="Q122" s="8">
        <v>12</v>
      </c>
      <c r="R122" s="7">
        <v>12</v>
      </c>
      <c r="S122" s="7">
        <v>10</v>
      </c>
      <c r="T122" s="7">
        <v>12</v>
      </c>
      <c r="U122" s="7">
        <v>12</v>
      </c>
      <c r="V122" s="7">
        <v>12</v>
      </c>
      <c r="W122" s="7">
        <v>10</v>
      </c>
      <c r="X122" s="7">
        <v>6</v>
      </c>
      <c r="Y122" s="7">
        <v>6</v>
      </c>
      <c r="Z122" s="7">
        <v>6</v>
      </c>
      <c r="AA122" s="7">
        <v>12</v>
      </c>
      <c r="AB122" s="7">
        <v>6</v>
      </c>
      <c r="AC122" s="7">
        <v>5</v>
      </c>
      <c r="AD122" s="7"/>
      <c r="AE122" s="7">
        <v>6</v>
      </c>
      <c r="AF122" s="7"/>
      <c r="AG122" s="10"/>
      <c r="AH122" s="7"/>
      <c r="AI122" s="7">
        <v>20</v>
      </c>
      <c r="AJ122" s="7"/>
      <c r="AK122" s="7">
        <f>SUBTOTAL(9,L122:AJ122)</f>
        <v>213</v>
      </c>
      <c r="AL122" s="18">
        <f>+J122*AK122</f>
        <v>260871.75</v>
      </c>
      <c r="AM122" s="9">
        <f>+E122</f>
        <v>545</v>
      </c>
      <c r="AN122" s="9">
        <f>+J122*AK122</f>
        <v>260871.75</v>
      </c>
      <c r="AO122" s="45"/>
      <c r="AP122" s="7"/>
      <c r="AQ122" s="45">
        <f>+AN122+AP122</f>
        <v>260871.75</v>
      </c>
    </row>
    <row r="123" spans="1:43" hidden="1" x14ac:dyDescent="0.25">
      <c r="A123" s="4">
        <v>121</v>
      </c>
      <c r="B123" s="5" t="s">
        <v>357</v>
      </c>
      <c r="C123" s="23" t="s">
        <v>358</v>
      </c>
      <c r="D123" s="24" t="s">
        <v>331</v>
      </c>
      <c r="E123" s="25">
        <v>0</v>
      </c>
      <c r="F123" s="6">
        <v>0</v>
      </c>
      <c r="G123" s="6">
        <v>0</v>
      </c>
      <c r="H123" s="26">
        <v>0</v>
      </c>
      <c r="I123" s="27">
        <v>0</v>
      </c>
      <c r="J123" s="6">
        <v>0</v>
      </c>
      <c r="K123" s="28">
        <v>0</v>
      </c>
      <c r="L123" s="7"/>
      <c r="M123" s="7"/>
      <c r="N123" s="7"/>
      <c r="O123" s="7"/>
      <c r="P123" s="7"/>
      <c r="Q123" s="7"/>
      <c r="R123" s="7"/>
      <c r="S123" s="7"/>
      <c r="T123" s="7"/>
      <c r="U123" s="7"/>
      <c r="V123" s="7"/>
      <c r="W123" s="7"/>
      <c r="X123" s="7"/>
      <c r="Y123" s="7"/>
      <c r="Z123" s="7"/>
      <c r="AA123" s="7"/>
      <c r="AB123" s="7"/>
      <c r="AC123" s="7"/>
      <c r="AD123" s="7"/>
      <c r="AE123" s="43"/>
      <c r="AF123" s="43"/>
      <c r="AG123" s="43"/>
      <c r="AH123" s="43"/>
      <c r="AI123" s="43"/>
      <c r="AJ123" s="43"/>
      <c r="AK123" s="43"/>
      <c r="AL123" s="7"/>
      <c r="AM123" s="7"/>
      <c r="AN123" s="7"/>
      <c r="AO123" s="7"/>
      <c r="AP123" s="7"/>
      <c r="AQ123" s="7"/>
    </row>
    <row r="124" spans="1:43" hidden="1" x14ac:dyDescent="0.25">
      <c r="A124" s="4">
        <v>122</v>
      </c>
      <c r="B124" s="5" t="s">
        <v>359</v>
      </c>
      <c r="C124" s="23" t="s">
        <v>360</v>
      </c>
      <c r="D124" s="24" t="s">
        <v>331</v>
      </c>
      <c r="E124" s="25">
        <v>0</v>
      </c>
      <c r="F124" s="6">
        <v>0</v>
      </c>
      <c r="G124" s="6">
        <v>0</v>
      </c>
      <c r="H124" s="26">
        <v>0</v>
      </c>
      <c r="I124" s="27">
        <v>0</v>
      </c>
      <c r="J124" s="6">
        <v>0</v>
      </c>
      <c r="K124" s="28">
        <v>0</v>
      </c>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row>
    <row r="125" spans="1:43" hidden="1" x14ac:dyDescent="0.25">
      <c r="A125" s="4">
        <v>123</v>
      </c>
      <c r="B125" s="5" t="s">
        <v>361</v>
      </c>
      <c r="C125" s="23" t="s">
        <v>362</v>
      </c>
      <c r="D125" s="24" t="s">
        <v>331</v>
      </c>
      <c r="E125" s="25">
        <v>0</v>
      </c>
      <c r="F125" s="6">
        <v>0</v>
      </c>
      <c r="G125" s="6">
        <v>0</v>
      </c>
      <c r="H125" s="26">
        <v>0</v>
      </c>
      <c r="I125" s="27">
        <v>0</v>
      </c>
      <c r="J125" s="6">
        <v>0</v>
      </c>
      <c r="K125" s="28">
        <v>0</v>
      </c>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row>
    <row r="126" spans="1:43" hidden="1" x14ac:dyDescent="0.25">
      <c r="A126" s="4">
        <v>124</v>
      </c>
      <c r="B126" s="13" t="s">
        <v>363</v>
      </c>
      <c r="C126" s="32" t="s">
        <v>364</v>
      </c>
      <c r="D126" s="24" t="s">
        <v>331</v>
      </c>
      <c r="E126" s="33">
        <v>0</v>
      </c>
      <c r="F126" s="6">
        <v>0</v>
      </c>
      <c r="G126" s="6">
        <v>0</v>
      </c>
      <c r="H126" s="26">
        <v>0</v>
      </c>
      <c r="I126" s="27">
        <v>0</v>
      </c>
      <c r="J126" s="6">
        <v>0</v>
      </c>
      <c r="K126" s="28">
        <v>0</v>
      </c>
      <c r="L126" s="34">
        <v>409</v>
      </c>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row>
    <row r="127" spans="1:43" x14ac:dyDescent="0.25">
      <c r="A127" s="4">
        <v>125</v>
      </c>
      <c r="B127" s="14" t="s">
        <v>83</v>
      </c>
      <c r="C127" s="31" t="s">
        <v>365</v>
      </c>
      <c r="D127" s="24" t="s">
        <v>331</v>
      </c>
      <c r="E127" s="25">
        <v>409</v>
      </c>
      <c r="F127" s="6">
        <v>7034</v>
      </c>
      <c r="G127" s="6">
        <v>3055</v>
      </c>
      <c r="H127" s="26">
        <v>0.25</v>
      </c>
      <c r="I127" s="27">
        <v>0.67426073357975547</v>
      </c>
      <c r="J127" s="6">
        <v>2291.25</v>
      </c>
      <c r="K127" s="28">
        <v>937121.25</v>
      </c>
      <c r="L127" s="7">
        <v>40</v>
      </c>
      <c r="M127" s="10">
        <v>8</v>
      </c>
      <c r="N127" s="11">
        <v>8</v>
      </c>
      <c r="O127" s="7"/>
      <c r="P127" s="10">
        <v>8</v>
      </c>
      <c r="Q127" s="10">
        <v>8</v>
      </c>
      <c r="R127" s="10">
        <v>8</v>
      </c>
      <c r="S127" s="10">
        <v>8</v>
      </c>
      <c r="T127" s="10">
        <v>8</v>
      </c>
      <c r="U127" s="10">
        <v>8</v>
      </c>
      <c r="V127" s="10">
        <v>8</v>
      </c>
      <c r="W127" s="10">
        <v>8</v>
      </c>
      <c r="X127" s="10">
        <v>4</v>
      </c>
      <c r="Y127" s="10">
        <v>4</v>
      </c>
      <c r="Z127" s="10">
        <v>4</v>
      </c>
      <c r="AA127" s="10">
        <v>8</v>
      </c>
      <c r="AB127" s="10">
        <v>4</v>
      </c>
      <c r="AC127" s="10">
        <v>5</v>
      </c>
      <c r="AD127" s="10">
        <v>10</v>
      </c>
      <c r="AE127" s="10">
        <v>5</v>
      </c>
      <c r="AF127" s="10">
        <v>30</v>
      </c>
      <c r="AG127" s="10"/>
      <c r="AH127" s="7"/>
      <c r="AI127" s="10">
        <v>30</v>
      </c>
      <c r="AJ127" s="10">
        <v>5</v>
      </c>
      <c r="AK127" s="10" t="s">
        <v>896</v>
      </c>
      <c r="AL127" s="49">
        <v>0</v>
      </c>
      <c r="AM127" s="9">
        <f>+E127</f>
        <v>409</v>
      </c>
      <c r="AN127" s="11">
        <v>0</v>
      </c>
      <c r="AO127" s="45"/>
      <c r="AP127" s="7"/>
      <c r="AQ127" s="45">
        <f>+AN127+AP127</f>
        <v>0</v>
      </c>
    </row>
    <row r="128" spans="1:43" hidden="1" x14ac:dyDescent="0.25">
      <c r="A128" s="4">
        <v>126</v>
      </c>
      <c r="B128" s="13" t="s">
        <v>366</v>
      </c>
      <c r="C128" s="32" t="s">
        <v>367</v>
      </c>
      <c r="D128" s="24" t="s">
        <v>331</v>
      </c>
      <c r="E128" s="30">
        <v>0</v>
      </c>
      <c r="F128" s="6">
        <v>0</v>
      </c>
      <c r="G128" s="6">
        <v>0</v>
      </c>
      <c r="H128" s="26">
        <v>0</v>
      </c>
      <c r="I128" s="27">
        <v>0</v>
      </c>
      <c r="J128" s="6">
        <v>0</v>
      </c>
      <c r="K128" s="28">
        <v>0</v>
      </c>
      <c r="L128" s="34">
        <v>366</v>
      </c>
      <c r="M128" s="7"/>
      <c r="N128" s="7"/>
      <c r="O128" s="7"/>
      <c r="P128" s="7"/>
      <c r="Q128" s="7"/>
      <c r="R128" s="7"/>
      <c r="S128" s="7"/>
      <c r="T128" s="7"/>
      <c r="U128" s="7"/>
      <c r="V128" s="7"/>
      <c r="W128" s="7"/>
      <c r="X128" s="7"/>
      <c r="Y128" s="7"/>
      <c r="Z128" s="7"/>
      <c r="AA128" s="7"/>
      <c r="AB128" s="7"/>
      <c r="AC128" s="7"/>
      <c r="AD128" s="7"/>
      <c r="AE128" s="43"/>
      <c r="AF128" s="43"/>
      <c r="AG128" s="43"/>
      <c r="AH128" s="43"/>
      <c r="AI128" s="43"/>
      <c r="AJ128" s="43"/>
      <c r="AK128" s="43"/>
      <c r="AL128" s="7"/>
      <c r="AM128" s="7"/>
      <c r="AN128" s="7"/>
      <c r="AO128" s="7"/>
      <c r="AP128" s="7"/>
      <c r="AQ128" s="7"/>
    </row>
    <row r="129" spans="1:43" x14ac:dyDescent="0.25">
      <c r="A129" s="4">
        <v>127</v>
      </c>
      <c r="B129" s="14" t="s">
        <v>84</v>
      </c>
      <c r="C129" s="31" t="s">
        <v>368</v>
      </c>
      <c r="D129" s="24" t="s">
        <v>331</v>
      </c>
      <c r="E129" s="25">
        <v>366</v>
      </c>
      <c r="F129" s="6">
        <v>7602</v>
      </c>
      <c r="G129" s="6">
        <v>2331</v>
      </c>
      <c r="H129" s="26">
        <v>0.25</v>
      </c>
      <c r="I129" s="27">
        <v>0.7700276243093922</v>
      </c>
      <c r="J129" s="6">
        <v>1748.25</v>
      </c>
      <c r="K129" s="28">
        <v>639859.5</v>
      </c>
      <c r="L129" s="7">
        <v>30</v>
      </c>
      <c r="M129" s="10">
        <v>8</v>
      </c>
      <c r="N129" s="11">
        <v>8</v>
      </c>
      <c r="O129" s="7"/>
      <c r="P129" s="10">
        <v>8</v>
      </c>
      <c r="Q129" s="10">
        <v>8</v>
      </c>
      <c r="R129" s="10">
        <v>8</v>
      </c>
      <c r="S129" s="10">
        <v>8</v>
      </c>
      <c r="T129" s="10">
        <v>8</v>
      </c>
      <c r="U129" s="10">
        <v>8</v>
      </c>
      <c r="V129" s="10">
        <v>8</v>
      </c>
      <c r="W129" s="10">
        <v>8</v>
      </c>
      <c r="X129" s="10">
        <v>4</v>
      </c>
      <c r="Y129" s="10">
        <v>4</v>
      </c>
      <c r="Z129" s="10">
        <v>4</v>
      </c>
      <c r="AA129" s="10">
        <v>8</v>
      </c>
      <c r="AB129" s="10">
        <v>4</v>
      </c>
      <c r="AC129" s="10">
        <v>5</v>
      </c>
      <c r="AD129" s="7"/>
      <c r="AE129" s="7"/>
      <c r="AF129" s="7"/>
      <c r="AG129" s="10"/>
      <c r="AH129" s="7"/>
      <c r="AI129" s="10">
        <v>10</v>
      </c>
      <c r="AJ129" s="7"/>
      <c r="AK129" s="10" t="s">
        <v>897</v>
      </c>
      <c r="AL129" s="49">
        <v>0</v>
      </c>
      <c r="AM129" s="9">
        <f>+E129</f>
        <v>366</v>
      </c>
      <c r="AN129" s="11">
        <v>0</v>
      </c>
      <c r="AO129" s="45"/>
      <c r="AP129" s="7"/>
      <c r="AQ129" s="45">
        <f>+AN129+AP129</f>
        <v>0</v>
      </c>
    </row>
    <row r="130" spans="1:43" hidden="1" x14ac:dyDescent="0.25">
      <c r="A130" s="4">
        <v>128</v>
      </c>
      <c r="B130" s="5" t="s">
        <v>369</v>
      </c>
      <c r="C130" s="23" t="s">
        <v>370</v>
      </c>
      <c r="D130" s="24" t="s">
        <v>331</v>
      </c>
      <c r="E130" s="25">
        <v>0</v>
      </c>
      <c r="F130" s="6">
        <v>0</v>
      </c>
      <c r="G130" s="6">
        <v>0</v>
      </c>
      <c r="H130" s="26">
        <v>0</v>
      </c>
      <c r="I130" s="27">
        <v>0</v>
      </c>
      <c r="J130" s="6">
        <v>0</v>
      </c>
      <c r="K130" s="28">
        <v>0</v>
      </c>
      <c r="L130" s="7"/>
      <c r="M130" s="7"/>
      <c r="N130" s="7"/>
      <c r="O130" s="7"/>
      <c r="P130" s="7"/>
      <c r="Q130" s="7"/>
      <c r="R130" s="7"/>
      <c r="S130" s="7"/>
      <c r="T130" s="7"/>
      <c r="U130" s="7"/>
      <c r="V130" s="7"/>
      <c r="W130" s="7"/>
      <c r="X130" s="7"/>
      <c r="Y130" s="7"/>
      <c r="Z130" s="7"/>
      <c r="AA130" s="7"/>
      <c r="AB130" s="7"/>
      <c r="AC130" s="7"/>
      <c r="AD130" s="7"/>
      <c r="AE130" s="43"/>
      <c r="AF130" s="43"/>
      <c r="AG130" s="43"/>
      <c r="AH130" s="43"/>
      <c r="AI130" s="43"/>
      <c r="AJ130" s="43"/>
      <c r="AK130" s="43"/>
      <c r="AL130" s="7"/>
      <c r="AM130" s="7"/>
      <c r="AN130" s="7"/>
      <c r="AO130" s="7"/>
      <c r="AP130" s="7"/>
      <c r="AQ130" s="7"/>
    </row>
    <row r="131" spans="1:43" hidden="1" x14ac:dyDescent="0.25">
      <c r="A131" s="4">
        <v>129</v>
      </c>
      <c r="B131" s="5" t="s">
        <v>371</v>
      </c>
      <c r="C131" s="23" t="s">
        <v>372</v>
      </c>
      <c r="D131" s="24" t="s">
        <v>331</v>
      </c>
      <c r="E131" s="25">
        <v>0</v>
      </c>
      <c r="F131" s="6">
        <v>0</v>
      </c>
      <c r="G131" s="6">
        <v>0</v>
      </c>
      <c r="H131" s="26">
        <v>0</v>
      </c>
      <c r="I131" s="27">
        <v>0</v>
      </c>
      <c r="J131" s="6">
        <v>0</v>
      </c>
      <c r="K131" s="28">
        <v>0</v>
      </c>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1:43" x14ac:dyDescent="0.25">
      <c r="A132" s="4">
        <v>130</v>
      </c>
      <c r="B132" s="5" t="s">
        <v>373</v>
      </c>
      <c r="C132" s="23" t="s">
        <v>374</v>
      </c>
      <c r="D132" s="24" t="s">
        <v>375</v>
      </c>
      <c r="E132" s="25">
        <v>0</v>
      </c>
      <c r="F132" s="6">
        <v>0</v>
      </c>
      <c r="G132" s="6">
        <v>0</v>
      </c>
      <c r="H132" s="26">
        <v>0</v>
      </c>
      <c r="I132" s="27">
        <v>0</v>
      </c>
      <c r="J132" s="6">
        <v>0</v>
      </c>
      <c r="K132" s="28">
        <v>0</v>
      </c>
      <c r="L132" s="34">
        <v>30</v>
      </c>
      <c r="M132" s="7"/>
      <c r="N132" s="7"/>
      <c r="O132" s="34">
        <v>2</v>
      </c>
      <c r="P132" s="7"/>
      <c r="Q132" s="7"/>
      <c r="R132" s="7"/>
      <c r="S132" s="35">
        <v>4</v>
      </c>
      <c r="T132" s="7"/>
      <c r="U132" s="7"/>
      <c r="V132" s="7"/>
      <c r="W132" s="7"/>
      <c r="X132" s="7"/>
      <c r="Y132" s="7"/>
      <c r="Z132" s="7"/>
      <c r="AA132" s="7"/>
      <c r="AB132" s="7"/>
      <c r="AC132" s="7"/>
      <c r="AD132" s="7"/>
      <c r="AE132" s="7"/>
      <c r="AF132" s="7"/>
      <c r="AG132" s="10"/>
      <c r="AH132" s="35">
        <v>3</v>
      </c>
      <c r="AI132" s="7"/>
      <c r="AJ132" s="34">
        <v>2</v>
      </c>
      <c r="AK132" s="7">
        <f>SUBTOTAL(9,L132:AJ132)</f>
        <v>41</v>
      </c>
      <c r="AL132" s="18">
        <f>+J132*AK132</f>
        <v>0</v>
      </c>
      <c r="AM132" s="9">
        <f>+E132</f>
        <v>0</v>
      </c>
      <c r="AN132" s="9"/>
      <c r="AO132" s="45">
        <f>+AK132-AM132</f>
        <v>41</v>
      </c>
      <c r="AP132" s="7"/>
      <c r="AQ132" s="45">
        <f t="shared" ref="AQ132:AQ133" si="16">+AN132+AP132</f>
        <v>0</v>
      </c>
    </row>
    <row r="133" spans="1:43" x14ac:dyDescent="0.25">
      <c r="A133" s="4">
        <v>131</v>
      </c>
      <c r="B133" s="5" t="s">
        <v>376</v>
      </c>
      <c r="C133" s="23" t="s">
        <v>377</v>
      </c>
      <c r="D133" s="24" t="s">
        <v>375</v>
      </c>
      <c r="E133" s="25">
        <v>0</v>
      </c>
      <c r="F133" s="6">
        <v>0</v>
      </c>
      <c r="G133" s="6">
        <v>0</v>
      </c>
      <c r="H133" s="26">
        <v>0</v>
      </c>
      <c r="I133" s="27">
        <v>0</v>
      </c>
      <c r="J133" s="6">
        <v>0</v>
      </c>
      <c r="K133" s="28">
        <v>0</v>
      </c>
      <c r="L133" s="34">
        <v>30</v>
      </c>
      <c r="M133" s="7"/>
      <c r="N133" s="7"/>
      <c r="O133" s="34">
        <v>2</v>
      </c>
      <c r="P133" s="7"/>
      <c r="Q133" s="7"/>
      <c r="R133" s="7"/>
      <c r="S133" s="35">
        <v>4</v>
      </c>
      <c r="T133" s="7"/>
      <c r="U133" s="7"/>
      <c r="V133" s="7"/>
      <c r="W133" s="7"/>
      <c r="X133" s="7"/>
      <c r="Y133" s="7"/>
      <c r="Z133" s="7"/>
      <c r="AA133" s="7"/>
      <c r="AB133" s="7"/>
      <c r="AC133" s="7"/>
      <c r="AD133" s="7"/>
      <c r="AE133" s="7"/>
      <c r="AF133" s="7"/>
      <c r="AG133" s="10"/>
      <c r="AH133" s="35">
        <v>3</v>
      </c>
      <c r="AI133" s="7"/>
      <c r="AJ133" s="34">
        <v>2</v>
      </c>
      <c r="AK133" s="7">
        <f>SUBTOTAL(9,L133:AJ133)</f>
        <v>41</v>
      </c>
      <c r="AL133" s="18">
        <f>+J133*AK133</f>
        <v>0</v>
      </c>
      <c r="AM133" s="9">
        <f>+E133</f>
        <v>0</v>
      </c>
      <c r="AN133" s="9"/>
      <c r="AO133" s="45">
        <f>+AK133-AM133</f>
        <v>41</v>
      </c>
      <c r="AP133" s="7"/>
      <c r="AQ133" s="45">
        <f t="shared" si="16"/>
        <v>0</v>
      </c>
    </row>
    <row r="134" spans="1:43" hidden="1" x14ac:dyDescent="0.25">
      <c r="A134" s="4">
        <v>132</v>
      </c>
      <c r="B134" s="5" t="s">
        <v>378</v>
      </c>
      <c r="C134" s="23" t="s">
        <v>379</v>
      </c>
      <c r="D134" s="24" t="s">
        <v>375</v>
      </c>
      <c r="E134" s="25">
        <v>0</v>
      </c>
      <c r="F134" s="6">
        <v>0</v>
      </c>
      <c r="G134" s="6">
        <v>0</v>
      </c>
      <c r="H134" s="26">
        <v>0</v>
      </c>
      <c r="I134" s="27">
        <v>0</v>
      </c>
      <c r="J134" s="6">
        <v>0</v>
      </c>
      <c r="K134" s="28">
        <v>0</v>
      </c>
      <c r="L134" s="7"/>
      <c r="M134" s="7"/>
      <c r="N134" s="7"/>
      <c r="O134" s="7"/>
      <c r="P134" s="7"/>
      <c r="Q134" s="7"/>
      <c r="R134" s="7"/>
      <c r="S134" s="7"/>
      <c r="T134" s="7"/>
      <c r="U134" s="7"/>
      <c r="V134" s="7"/>
      <c r="W134" s="7"/>
      <c r="X134" s="7"/>
      <c r="Y134" s="7"/>
      <c r="Z134" s="7"/>
      <c r="AA134" s="7"/>
      <c r="AB134" s="7"/>
      <c r="AC134" s="7"/>
      <c r="AD134" s="7"/>
      <c r="AE134" s="43"/>
      <c r="AF134" s="43"/>
      <c r="AG134" s="43"/>
      <c r="AH134" s="43"/>
      <c r="AI134" s="43"/>
      <c r="AJ134" s="43"/>
      <c r="AK134" s="43"/>
      <c r="AL134" s="18">
        <f>+J134*AK134</f>
        <v>0</v>
      </c>
      <c r="AM134" s="7"/>
      <c r="AN134" s="7"/>
      <c r="AO134" s="7"/>
      <c r="AP134" s="7"/>
      <c r="AQ134" s="7"/>
    </row>
    <row r="135" spans="1:43" x14ac:dyDescent="0.25">
      <c r="A135" s="4">
        <v>133</v>
      </c>
      <c r="B135" s="5" t="s">
        <v>380</v>
      </c>
      <c r="C135" s="12" t="s">
        <v>381</v>
      </c>
      <c r="D135" s="24" t="s">
        <v>375</v>
      </c>
      <c r="E135" s="25">
        <v>0</v>
      </c>
      <c r="F135" s="6">
        <v>0</v>
      </c>
      <c r="G135" s="6">
        <v>0</v>
      </c>
      <c r="H135" s="26">
        <v>0</v>
      </c>
      <c r="I135" s="27">
        <v>0</v>
      </c>
      <c r="J135" s="6">
        <v>0</v>
      </c>
      <c r="K135" s="28">
        <v>0</v>
      </c>
      <c r="L135" s="34">
        <v>30</v>
      </c>
      <c r="M135" s="7"/>
      <c r="N135" s="7"/>
      <c r="O135" s="34">
        <v>2</v>
      </c>
      <c r="P135" s="7"/>
      <c r="Q135" s="7"/>
      <c r="R135" s="7"/>
      <c r="S135" s="35">
        <v>4</v>
      </c>
      <c r="T135" s="7"/>
      <c r="U135" s="7"/>
      <c r="V135" s="7"/>
      <c r="W135" s="7"/>
      <c r="X135" s="7"/>
      <c r="Y135" s="7"/>
      <c r="Z135" s="7"/>
      <c r="AA135" s="7"/>
      <c r="AB135" s="7"/>
      <c r="AC135" s="7"/>
      <c r="AD135" s="7"/>
      <c r="AE135" s="7"/>
      <c r="AF135" s="7"/>
      <c r="AG135" s="10"/>
      <c r="AH135" s="35">
        <v>3</v>
      </c>
      <c r="AI135" s="7"/>
      <c r="AJ135" s="34">
        <v>2</v>
      </c>
      <c r="AK135" s="7">
        <f>SUBTOTAL(9,L135:AJ135)</f>
        <v>41</v>
      </c>
      <c r="AL135" s="18">
        <f>+J135*AK135</f>
        <v>0</v>
      </c>
      <c r="AM135" s="9">
        <f>+E135</f>
        <v>0</v>
      </c>
      <c r="AN135" s="9"/>
      <c r="AO135" s="45">
        <f>+AK135-AM135</f>
        <v>41</v>
      </c>
      <c r="AP135" s="7"/>
      <c r="AQ135" s="45">
        <f>+AN135+AP135</f>
        <v>0</v>
      </c>
    </row>
    <row r="136" spans="1:43" hidden="1" x14ac:dyDescent="0.25">
      <c r="A136" s="4">
        <v>134</v>
      </c>
      <c r="B136" s="5" t="s">
        <v>382</v>
      </c>
      <c r="C136" s="23" t="s">
        <v>383</v>
      </c>
      <c r="D136" s="24" t="s">
        <v>375</v>
      </c>
      <c r="E136" s="25">
        <v>0</v>
      </c>
      <c r="F136" s="6">
        <v>0</v>
      </c>
      <c r="G136" s="6">
        <v>0</v>
      </c>
      <c r="H136" s="26">
        <v>0</v>
      </c>
      <c r="I136" s="27">
        <v>0</v>
      </c>
      <c r="J136" s="6">
        <v>0</v>
      </c>
      <c r="K136" s="28">
        <v>0</v>
      </c>
      <c r="L136" s="7"/>
      <c r="M136" s="7"/>
      <c r="N136" s="7"/>
      <c r="O136" s="7"/>
      <c r="P136" s="7"/>
      <c r="Q136" s="7"/>
      <c r="R136" s="7"/>
      <c r="S136" s="7"/>
      <c r="T136" s="7"/>
      <c r="U136" s="7"/>
      <c r="V136" s="7"/>
      <c r="W136" s="7"/>
      <c r="X136" s="7"/>
      <c r="Y136" s="7"/>
      <c r="Z136" s="7"/>
      <c r="AA136" s="7"/>
      <c r="AB136" s="7"/>
      <c r="AC136" s="7"/>
      <c r="AD136" s="7"/>
      <c r="AE136" s="43"/>
      <c r="AF136" s="43"/>
      <c r="AG136" s="43"/>
      <c r="AH136" s="43"/>
      <c r="AI136" s="43"/>
      <c r="AJ136" s="43"/>
      <c r="AK136" s="43"/>
      <c r="AL136" s="18">
        <f>+J136*AK136</f>
        <v>0</v>
      </c>
      <c r="AM136" s="7"/>
      <c r="AN136" s="7"/>
      <c r="AO136" s="7"/>
      <c r="AP136" s="7"/>
      <c r="AQ136" s="7"/>
    </row>
    <row r="137" spans="1:43" hidden="1" x14ac:dyDescent="0.25">
      <c r="A137" s="4">
        <v>135</v>
      </c>
      <c r="B137" s="5" t="s">
        <v>384</v>
      </c>
      <c r="C137" s="12" t="s">
        <v>385</v>
      </c>
      <c r="D137" s="24" t="s">
        <v>386</v>
      </c>
      <c r="E137" s="25">
        <v>0</v>
      </c>
      <c r="F137" s="6">
        <v>0</v>
      </c>
      <c r="G137" s="6">
        <v>0</v>
      </c>
      <c r="H137" s="26">
        <v>0</v>
      </c>
      <c r="I137" s="27">
        <v>0</v>
      </c>
      <c r="J137" s="6">
        <v>0</v>
      </c>
      <c r="K137" s="28">
        <v>0</v>
      </c>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18">
        <f>+J137*AK137</f>
        <v>0</v>
      </c>
      <c r="AM137" s="7"/>
      <c r="AN137" s="7"/>
      <c r="AO137" s="7"/>
      <c r="AP137" s="7"/>
      <c r="AQ137" s="7"/>
    </row>
    <row r="138" spans="1:43" x14ac:dyDescent="0.25">
      <c r="A138" s="4">
        <v>136</v>
      </c>
      <c r="B138" s="5" t="s">
        <v>85</v>
      </c>
      <c r="C138" s="12" t="s">
        <v>387</v>
      </c>
      <c r="D138" s="24" t="s">
        <v>375</v>
      </c>
      <c r="E138" s="25">
        <v>3</v>
      </c>
      <c r="F138" s="6">
        <v>9793</v>
      </c>
      <c r="G138" s="6">
        <v>7252</v>
      </c>
      <c r="H138" s="26">
        <v>0.19999999999999996</v>
      </c>
      <c r="I138" s="27">
        <v>0.40757684060042887</v>
      </c>
      <c r="J138" s="6">
        <v>5801.6</v>
      </c>
      <c r="K138" s="28">
        <v>17404.800000000003</v>
      </c>
      <c r="L138" s="7">
        <v>5</v>
      </c>
      <c r="M138" s="7"/>
      <c r="N138" s="9"/>
      <c r="O138" s="7"/>
      <c r="P138" s="7"/>
      <c r="Q138" s="7"/>
      <c r="R138" s="7"/>
      <c r="S138" s="7"/>
      <c r="T138" s="7"/>
      <c r="U138" s="7"/>
      <c r="V138" s="7"/>
      <c r="W138" s="7"/>
      <c r="X138" s="7"/>
      <c r="Y138" s="7"/>
      <c r="Z138" s="7"/>
      <c r="AA138" s="7"/>
      <c r="AB138" s="7"/>
      <c r="AC138" s="7"/>
      <c r="AD138" s="7"/>
      <c r="AE138" s="7"/>
      <c r="AF138" s="7"/>
      <c r="AG138" s="10"/>
      <c r="AH138" s="7"/>
      <c r="AI138" s="7"/>
      <c r="AJ138" s="7"/>
      <c r="AK138" s="7">
        <f>SUBTOTAL(9,L138:AJ138)</f>
        <v>5</v>
      </c>
      <c r="AL138" s="18">
        <f>+J138*AK138</f>
        <v>29008</v>
      </c>
      <c r="AM138" s="9">
        <f>+E138</f>
        <v>3</v>
      </c>
      <c r="AN138" s="9">
        <f>+J138*AM138</f>
        <v>17404.800000000003</v>
      </c>
      <c r="AO138" s="45">
        <f>+AK138-AM138</f>
        <v>2</v>
      </c>
      <c r="AP138" s="46">
        <f>+AO138*F138</f>
        <v>19586</v>
      </c>
      <c r="AQ138" s="45">
        <f>+AN138+AP138</f>
        <v>36990.800000000003</v>
      </c>
    </row>
    <row r="139" spans="1:43" hidden="1" x14ac:dyDescent="0.25">
      <c r="A139" s="4">
        <v>137</v>
      </c>
      <c r="B139" s="5" t="s">
        <v>388</v>
      </c>
      <c r="C139" s="12" t="s">
        <v>389</v>
      </c>
      <c r="D139" s="24" t="s">
        <v>375</v>
      </c>
      <c r="E139" s="25">
        <v>0</v>
      </c>
      <c r="F139" s="6">
        <v>0</v>
      </c>
      <c r="G139" s="6">
        <v>0</v>
      </c>
      <c r="H139" s="26">
        <v>0</v>
      </c>
      <c r="I139" s="27">
        <v>0</v>
      </c>
      <c r="J139" s="6">
        <v>0</v>
      </c>
      <c r="K139" s="28">
        <v>0</v>
      </c>
      <c r="L139" s="7"/>
      <c r="M139" s="7"/>
      <c r="N139" s="7"/>
      <c r="O139" s="7"/>
      <c r="P139" s="7"/>
      <c r="Q139" s="7"/>
      <c r="R139" s="7"/>
      <c r="S139" s="7"/>
      <c r="T139" s="7"/>
      <c r="U139" s="7"/>
      <c r="V139" s="7"/>
      <c r="W139" s="7"/>
      <c r="X139" s="7"/>
      <c r="Y139" s="7"/>
      <c r="Z139" s="7"/>
      <c r="AA139" s="7"/>
      <c r="AB139" s="7"/>
      <c r="AC139" s="7"/>
      <c r="AD139" s="7"/>
      <c r="AE139" s="43"/>
      <c r="AF139" s="43"/>
      <c r="AG139" s="43"/>
      <c r="AH139" s="43"/>
      <c r="AI139" s="43"/>
      <c r="AJ139" s="43"/>
      <c r="AK139" s="43"/>
      <c r="AL139" s="7"/>
      <c r="AM139" s="7"/>
      <c r="AN139" s="7"/>
      <c r="AO139" s="7"/>
      <c r="AP139" s="7"/>
      <c r="AQ139" s="7"/>
    </row>
    <row r="140" spans="1:43" x14ac:dyDescent="0.25">
      <c r="A140" s="4">
        <v>138</v>
      </c>
      <c r="B140" s="5" t="s">
        <v>86</v>
      </c>
      <c r="C140" s="12" t="s">
        <v>390</v>
      </c>
      <c r="D140" s="24" t="s">
        <v>375</v>
      </c>
      <c r="E140" s="25">
        <v>3</v>
      </c>
      <c r="F140" s="6">
        <v>6044</v>
      </c>
      <c r="G140" s="6">
        <v>2720</v>
      </c>
      <c r="H140" s="26">
        <v>0.2</v>
      </c>
      <c r="I140" s="27">
        <v>0.63997352746525482</v>
      </c>
      <c r="J140" s="6">
        <v>2176</v>
      </c>
      <c r="K140" s="28">
        <v>6528</v>
      </c>
      <c r="L140" s="7">
        <v>5</v>
      </c>
      <c r="M140" s="7"/>
      <c r="N140" s="9"/>
      <c r="O140" s="7"/>
      <c r="P140" s="7"/>
      <c r="Q140" s="7"/>
      <c r="R140" s="7"/>
      <c r="S140" s="7"/>
      <c r="T140" s="7"/>
      <c r="U140" s="7"/>
      <c r="V140" s="7"/>
      <c r="W140" s="7"/>
      <c r="X140" s="7"/>
      <c r="Y140" s="7"/>
      <c r="Z140" s="7"/>
      <c r="AA140" s="7"/>
      <c r="AB140" s="7"/>
      <c r="AC140" s="7"/>
      <c r="AD140" s="7"/>
      <c r="AE140" s="7"/>
      <c r="AF140" s="7"/>
      <c r="AG140" s="10"/>
      <c r="AH140" s="7"/>
      <c r="AI140" s="7"/>
      <c r="AJ140" s="7"/>
      <c r="AK140" s="7">
        <f>SUBTOTAL(9,L140:AJ140)</f>
        <v>5</v>
      </c>
      <c r="AL140" s="18">
        <f>+J140*AK140</f>
        <v>10880</v>
      </c>
      <c r="AM140" s="9">
        <f>+E140</f>
        <v>3</v>
      </c>
      <c r="AN140" s="9">
        <f>+J140*AM140</f>
        <v>6528</v>
      </c>
      <c r="AO140" s="45">
        <f>+AK140-AM140</f>
        <v>2</v>
      </c>
      <c r="AP140" s="46">
        <f>+AO140*F140</f>
        <v>12088</v>
      </c>
      <c r="AQ140" s="45">
        <f>+AN140+AP140</f>
        <v>18616</v>
      </c>
    </row>
    <row r="141" spans="1:43" hidden="1" x14ac:dyDescent="0.25">
      <c r="A141" s="4">
        <v>139</v>
      </c>
      <c r="B141" s="5" t="s">
        <v>391</v>
      </c>
      <c r="C141" s="23" t="s">
        <v>392</v>
      </c>
      <c r="D141" s="24" t="s">
        <v>393</v>
      </c>
      <c r="E141" s="25">
        <v>0</v>
      </c>
      <c r="F141" s="6">
        <v>0</v>
      </c>
      <c r="G141" s="6">
        <v>0</v>
      </c>
      <c r="H141" s="26">
        <v>0</v>
      </c>
      <c r="I141" s="27">
        <v>0</v>
      </c>
      <c r="J141" s="6">
        <v>0</v>
      </c>
      <c r="K141" s="28">
        <v>0</v>
      </c>
      <c r="L141" s="7"/>
      <c r="M141" s="7"/>
      <c r="N141" s="7"/>
      <c r="O141" s="7"/>
      <c r="P141" s="7"/>
      <c r="Q141" s="7"/>
      <c r="R141" s="7"/>
      <c r="S141" s="7"/>
      <c r="T141" s="7"/>
      <c r="U141" s="7"/>
      <c r="V141" s="7"/>
      <c r="W141" s="7"/>
      <c r="X141" s="7"/>
      <c r="Y141" s="7"/>
      <c r="Z141" s="7"/>
      <c r="AA141" s="7"/>
      <c r="AB141" s="7"/>
      <c r="AC141" s="7"/>
      <c r="AD141" s="7"/>
      <c r="AE141" s="43"/>
      <c r="AF141" s="43"/>
      <c r="AG141" s="43"/>
      <c r="AH141" s="43"/>
      <c r="AI141" s="43"/>
      <c r="AJ141" s="43"/>
      <c r="AK141" s="43"/>
      <c r="AL141" s="7"/>
      <c r="AM141" s="7"/>
      <c r="AN141" s="7"/>
      <c r="AO141" s="7"/>
      <c r="AP141" s="7"/>
      <c r="AQ141" s="7"/>
    </row>
    <row r="142" spans="1:43" hidden="1" x14ac:dyDescent="0.25">
      <c r="A142" s="4">
        <v>140</v>
      </c>
      <c r="B142" s="5" t="s">
        <v>394</v>
      </c>
      <c r="C142" s="23" t="s">
        <v>395</v>
      </c>
      <c r="D142" s="24" t="s">
        <v>393</v>
      </c>
      <c r="E142" s="25">
        <v>0</v>
      </c>
      <c r="F142" s="6">
        <v>0</v>
      </c>
      <c r="G142" s="6">
        <v>0</v>
      </c>
      <c r="H142" s="26">
        <v>0</v>
      </c>
      <c r="I142" s="27">
        <v>0</v>
      </c>
      <c r="J142" s="6">
        <v>0</v>
      </c>
      <c r="K142" s="28">
        <v>0</v>
      </c>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spans="1:43" hidden="1" x14ac:dyDescent="0.25">
      <c r="A143" s="4">
        <v>141</v>
      </c>
      <c r="B143" s="5" t="s">
        <v>396</v>
      </c>
      <c r="C143" s="23" t="s">
        <v>397</v>
      </c>
      <c r="D143" s="24" t="s">
        <v>398</v>
      </c>
      <c r="E143" s="25">
        <v>30</v>
      </c>
      <c r="F143" s="6">
        <v>2195</v>
      </c>
      <c r="G143" s="6">
        <v>1283</v>
      </c>
      <c r="H143" s="26">
        <v>0.19999999999999993</v>
      </c>
      <c r="I143" s="27">
        <v>0.53239179954441918</v>
      </c>
      <c r="J143" s="6">
        <v>1026.4000000000001</v>
      </c>
      <c r="K143" s="28">
        <v>30792.000000000004</v>
      </c>
      <c r="L143" s="7"/>
      <c r="M143" s="7"/>
      <c r="N143" s="9"/>
      <c r="O143" s="7"/>
      <c r="P143" s="7"/>
      <c r="Q143" s="7"/>
      <c r="R143" s="7"/>
      <c r="S143" s="7"/>
      <c r="T143" s="7"/>
      <c r="U143" s="7"/>
      <c r="V143" s="7"/>
      <c r="W143" s="7"/>
      <c r="X143" s="7"/>
      <c r="Y143" s="7"/>
      <c r="Z143" s="7"/>
      <c r="AA143" s="7"/>
      <c r="AB143" s="7"/>
      <c r="AC143" s="7"/>
      <c r="AD143" s="7"/>
      <c r="AE143" s="7"/>
      <c r="AF143" s="7"/>
      <c r="AG143" s="10"/>
      <c r="AH143" s="7"/>
      <c r="AI143" s="7"/>
      <c r="AJ143" s="7"/>
      <c r="AK143" s="7">
        <f>SUBTOTAL(9,L143:AJ143)</f>
        <v>0</v>
      </c>
      <c r="AL143" s="18">
        <f>+J143*AK143</f>
        <v>0</v>
      </c>
      <c r="AM143" s="7"/>
      <c r="AN143" s="7"/>
      <c r="AO143" s="7"/>
      <c r="AP143" s="7"/>
      <c r="AQ143" s="7"/>
    </row>
    <row r="144" spans="1:43" hidden="1" x14ac:dyDescent="0.25">
      <c r="A144" s="4">
        <v>142</v>
      </c>
      <c r="B144" s="5" t="s">
        <v>399</v>
      </c>
      <c r="C144" s="23" t="s">
        <v>400</v>
      </c>
      <c r="D144" s="24" t="s">
        <v>398</v>
      </c>
      <c r="E144" s="25">
        <v>0</v>
      </c>
      <c r="F144" s="6">
        <v>0</v>
      </c>
      <c r="G144" s="6">
        <v>0</v>
      </c>
      <c r="H144" s="26">
        <v>0</v>
      </c>
      <c r="I144" s="27">
        <v>0</v>
      </c>
      <c r="J144" s="6">
        <v>0</v>
      </c>
      <c r="K144" s="28">
        <v>0</v>
      </c>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spans="1:43" x14ac:dyDescent="0.25">
      <c r="A145" s="4">
        <v>143</v>
      </c>
      <c r="B145" s="5" t="s">
        <v>87</v>
      </c>
      <c r="C145" s="12" t="s">
        <v>401</v>
      </c>
      <c r="D145" s="24" t="s">
        <v>398</v>
      </c>
      <c r="E145" s="25">
        <v>1385</v>
      </c>
      <c r="F145" s="6">
        <v>16478</v>
      </c>
      <c r="G145" s="6">
        <v>8448</v>
      </c>
      <c r="H145" s="26">
        <v>0.25</v>
      </c>
      <c r="I145" s="27">
        <v>0.61548731642189591</v>
      </c>
      <c r="J145" s="6">
        <v>6336</v>
      </c>
      <c r="K145" s="28">
        <v>8775360</v>
      </c>
      <c r="L145" s="7">
        <v>160</v>
      </c>
      <c r="M145" s="7">
        <v>40</v>
      </c>
      <c r="N145" s="9">
        <v>40</v>
      </c>
      <c r="O145" s="7"/>
      <c r="P145" s="7">
        <v>100</v>
      </c>
      <c r="Q145" s="7">
        <v>80</v>
      </c>
      <c r="R145" s="7">
        <v>60</v>
      </c>
      <c r="S145" s="7">
        <v>10</v>
      </c>
      <c r="T145" s="7">
        <v>80</v>
      </c>
      <c r="U145" s="7">
        <v>60</v>
      </c>
      <c r="V145" s="7">
        <v>80</v>
      </c>
      <c r="W145" s="7">
        <v>20</v>
      </c>
      <c r="X145" s="7">
        <v>40</v>
      </c>
      <c r="Y145" s="7">
        <v>40</v>
      </c>
      <c r="Z145" s="7">
        <v>40</v>
      </c>
      <c r="AA145" s="7">
        <v>60</v>
      </c>
      <c r="AB145" s="7">
        <v>20</v>
      </c>
      <c r="AC145" s="7">
        <v>30</v>
      </c>
      <c r="AD145" s="7">
        <v>30</v>
      </c>
      <c r="AE145" s="7">
        <v>30</v>
      </c>
      <c r="AF145" s="7">
        <v>35</v>
      </c>
      <c r="AG145" s="10"/>
      <c r="AH145" s="7">
        <v>30</v>
      </c>
      <c r="AI145" s="7"/>
      <c r="AJ145" s="10" t="s">
        <v>893</v>
      </c>
      <c r="AK145" s="10">
        <f>SUBTOTAL(9,L145:AJ145)</f>
        <v>1085</v>
      </c>
      <c r="AL145" s="18">
        <f>+J145*AK145</f>
        <v>6874560</v>
      </c>
      <c r="AM145" s="9">
        <f>+E145</f>
        <v>1385</v>
      </c>
      <c r="AN145" s="9">
        <f>+J145*AK145</f>
        <v>6874560</v>
      </c>
      <c r="AO145" s="45"/>
      <c r="AP145" s="7"/>
      <c r="AQ145" s="45">
        <f>+AN145+AP145</f>
        <v>6874560</v>
      </c>
    </row>
    <row r="146" spans="1:43" hidden="1" x14ac:dyDescent="0.25">
      <c r="A146" s="4">
        <v>144</v>
      </c>
      <c r="B146" s="5" t="s">
        <v>402</v>
      </c>
      <c r="C146" s="23" t="s">
        <v>403</v>
      </c>
      <c r="D146" s="24" t="s">
        <v>398</v>
      </c>
      <c r="E146" s="25">
        <v>0</v>
      </c>
      <c r="F146" s="6">
        <v>0</v>
      </c>
      <c r="G146" s="6">
        <v>0</v>
      </c>
      <c r="H146" s="26">
        <v>0</v>
      </c>
      <c r="I146" s="27">
        <v>0</v>
      </c>
      <c r="J146" s="6">
        <v>0</v>
      </c>
      <c r="K146" s="28">
        <v>0</v>
      </c>
      <c r="L146" s="7"/>
      <c r="M146" s="7"/>
      <c r="N146" s="7"/>
      <c r="O146" s="7"/>
      <c r="P146" s="7"/>
      <c r="Q146" s="7"/>
      <c r="R146" s="7"/>
      <c r="S146" s="7"/>
      <c r="T146" s="7"/>
      <c r="U146" s="7"/>
      <c r="V146" s="7"/>
      <c r="W146" s="7"/>
      <c r="X146" s="7"/>
      <c r="Y146" s="7"/>
      <c r="Z146" s="7"/>
      <c r="AA146" s="7"/>
      <c r="AB146" s="7"/>
      <c r="AC146" s="7"/>
      <c r="AD146" s="7"/>
      <c r="AE146" s="43"/>
      <c r="AF146" s="43"/>
      <c r="AG146" s="43"/>
      <c r="AH146" s="43"/>
      <c r="AI146" s="43"/>
      <c r="AJ146" s="43"/>
      <c r="AK146" s="43"/>
      <c r="AL146" s="7"/>
      <c r="AM146" s="7"/>
      <c r="AN146" s="7"/>
      <c r="AO146" s="7"/>
      <c r="AP146" s="7"/>
      <c r="AQ146" s="7"/>
    </row>
    <row r="147" spans="1:43" hidden="1" x14ac:dyDescent="0.25">
      <c r="A147" s="4">
        <v>145</v>
      </c>
      <c r="B147" s="5" t="s">
        <v>404</v>
      </c>
      <c r="C147" s="12" t="s">
        <v>405</v>
      </c>
      <c r="D147" s="24" t="s">
        <v>398</v>
      </c>
      <c r="E147" s="25">
        <v>0</v>
      </c>
      <c r="F147" s="6">
        <v>0</v>
      </c>
      <c r="G147" s="6">
        <v>0</v>
      </c>
      <c r="H147" s="26">
        <v>0</v>
      </c>
      <c r="I147" s="27">
        <v>0</v>
      </c>
      <c r="J147" s="6">
        <v>0</v>
      </c>
      <c r="K147" s="28">
        <v>0</v>
      </c>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row>
    <row r="148" spans="1:43" hidden="1" x14ac:dyDescent="0.25">
      <c r="A148" s="4">
        <v>146</v>
      </c>
      <c r="B148" s="5" t="s">
        <v>406</v>
      </c>
      <c r="C148" s="12" t="s">
        <v>407</v>
      </c>
      <c r="D148" s="24" t="s">
        <v>398</v>
      </c>
      <c r="E148" s="25">
        <v>0</v>
      </c>
      <c r="F148" s="6">
        <v>0</v>
      </c>
      <c r="G148" s="6">
        <v>0</v>
      </c>
      <c r="H148" s="26">
        <v>0</v>
      </c>
      <c r="I148" s="27">
        <v>0</v>
      </c>
      <c r="J148" s="6">
        <v>0</v>
      </c>
      <c r="K148" s="28">
        <v>0</v>
      </c>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row>
    <row r="149" spans="1:43" hidden="1" x14ac:dyDescent="0.25">
      <c r="A149" s="4">
        <v>147</v>
      </c>
      <c r="B149" s="5" t="s">
        <v>408</v>
      </c>
      <c r="C149" s="23" t="s">
        <v>409</v>
      </c>
      <c r="D149" s="24" t="s">
        <v>398</v>
      </c>
      <c r="E149" s="25">
        <v>0</v>
      </c>
      <c r="F149" s="6">
        <v>0</v>
      </c>
      <c r="G149" s="6">
        <v>0</v>
      </c>
      <c r="H149" s="26">
        <v>0</v>
      </c>
      <c r="I149" s="27">
        <v>0</v>
      </c>
      <c r="J149" s="6">
        <v>0</v>
      </c>
      <c r="K149" s="28">
        <v>0</v>
      </c>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1:43" hidden="1" x14ac:dyDescent="0.25">
      <c r="A150" s="4">
        <v>148</v>
      </c>
      <c r="B150" s="5" t="s">
        <v>410</v>
      </c>
      <c r="C150" s="23" t="s">
        <v>411</v>
      </c>
      <c r="D150" s="24" t="s">
        <v>398</v>
      </c>
      <c r="E150" s="25">
        <v>0</v>
      </c>
      <c r="F150" s="6">
        <v>0</v>
      </c>
      <c r="G150" s="6">
        <v>0</v>
      </c>
      <c r="H150" s="26">
        <v>0</v>
      </c>
      <c r="I150" s="27">
        <v>0</v>
      </c>
      <c r="J150" s="6">
        <v>0</v>
      </c>
      <c r="K150" s="28">
        <v>0</v>
      </c>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row>
    <row r="151" spans="1:43" hidden="1" x14ac:dyDescent="0.25">
      <c r="A151" s="4">
        <v>149</v>
      </c>
      <c r="B151" s="5" t="s">
        <v>412</v>
      </c>
      <c r="C151" s="23" t="s">
        <v>413</v>
      </c>
      <c r="D151" s="24" t="s">
        <v>398</v>
      </c>
      <c r="E151" s="25">
        <v>0</v>
      </c>
      <c r="F151" s="6">
        <v>0</v>
      </c>
      <c r="G151" s="6">
        <v>0</v>
      </c>
      <c r="H151" s="26">
        <v>0</v>
      </c>
      <c r="I151" s="27">
        <v>0</v>
      </c>
      <c r="J151" s="6">
        <v>0</v>
      </c>
      <c r="K151" s="28">
        <v>0</v>
      </c>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1:43" hidden="1" x14ac:dyDescent="0.25">
      <c r="A152" s="4">
        <v>150</v>
      </c>
      <c r="B152" s="5" t="s">
        <v>414</v>
      </c>
      <c r="C152" s="23" t="s">
        <v>415</v>
      </c>
      <c r="D152" s="24" t="s">
        <v>272</v>
      </c>
      <c r="E152" s="25">
        <v>0</v>
      </c>
      <c r="F152" s="6">
        <v>0</v>
      </c>
      <c r="G152" s="6">
        <v>0</v>
      </c>
      <c r="H152" s="26">
        <v>0</v>
      </c>
      <c r="I152" s="27">
        <v>0</v>
      </c>
      <c r="J152" s="6">
        <v>0</v>
      </c>
      <c r="K152" s="28">
        <v>0</v>
      </c>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row>
    <row r="153" spans="1:43" x14ac:dyDescent="0.25">
      <c r="A153" s="4">
        <v>151</v>
      </c>
      <c r="B153" s="5" t="s">
        <v>88</v>
      </c>
      <c r="C153" s="23" t="s">
        <v>416</v>
      </c>
      <c r="D153" s="24" t="s">
        <v>272</v>
      </c>
      <c r="E153" s="25">
        <v>1690</v>
      </c>
      <c r="F153" s="6">
        <v>8581</v>
      </c>
      <c r="G153" s="6">
        <v>5803</v>
      </c>
      <c r="H153" s="26">
        <v>0.25</v>
      </c>
      <c r="I153" s="27">
        <v>0.4928038690129356</v>
      </c>
      <c r="J153" s="6">
        <v>4352.25</v>
      </c>
      <c r="K153" s="28">
        <v>7355302.5</v>
      </c>
      <c r="L153" s="8">
        <v>450</v>
      </c>
      <c r="M153" s="7">
        <v>40</v>
      </c>
      <c r="N153" s="9">
        <v>40</v>
      </c>
      <c r="O153" s="7"/>
      <c r="P153" s="7">
        <v>80</v>
      </c>
      <c r="Q153" s="7">
        <v>80</v>
      </c>
      <c r="R153" s="7">
        <v>60</v>
      </c>
      <c r="S153" s="7"/>
      <c r="T153" s="7">
        <v>80</v>
      </c>
      <c r="U153" s="7">
        <v>60</v>
      </c>
      <c r="V153" s="7">
        <v>80</v>
      </c>
      <c r="W153" s="7">
        <v>20</v>
      </c>
      <c r="X153" s="7">
        <v>40</v>
      </c>
      <c r="Y153" s="7">
        <v>40</v>
      </c>
      <c r="Z153" s="7">
        <v>40</v>
      </c>
      <c r="AA153" s="7">
        <v>60</v>
      </c>
      <c r="AB153" s="7">
        <v>20</v>
      </c>
      <c r="AC153" s="7">
        <v>20</v>
      </c>
      <c r="AD153" s="7">
        <v>40</v>
      </c>
      <c r="AE153" s="7">
        <v>30</v>
      </c>
      <c r="AF153" s="7">
        <v>40</v>
      </c>
      <c r="AG153" s="10"/>
      <c r="AH153" s="7"/>
      <c r="AI153" s="7">
        <v>30</v>
      </c>
      <c r="AJ153" s="10" t="s">
        <v>898</v>
      </c>
      <c r="AK153" s="10">
        <f>SUBTOTAL(9,L153:AJ153)</f>
        <v>1350</v>
      </c>
      <c r="AL153" s="18">
        <f>+J153*AK153</f>
        <v>5875537.5</v>
      </c>
      <c r="AM153" s="9">
        <f>+E153</f>
        <v>1690</v>
      </c>
      <c r="AN153" s="9">
        <f>+J153*AK153</f>
        <v>5875537.5</v>
      </c>
      <c r="AO153" s="45"/>
      <c r="AP153" s="7"/>
      <c r="AQ153" s="45">
        <f>+AN153+AP153</f>
        <v>5875537.5</v>
      </c>
    </row>
    <row r="154" spans="1:43" hidden="1" x14ac:dyDescent="0.25">
      <c r="A154" s="4">
        <v>152</v>
      </c>
      <c r="B154" s="5" t="s">
        <v>417</v>
      </c>
      <c r="C154" s="23" t="s">
        <v>418</v>
      </c>
      <c r="D154" s="24" t="s">
        <v>272</v>
      </c>
      <c r="E154" s="25">
        <v>2</v>
      </c>
      <c r="F154" s="6">
        <v>31205</v>
      </c>
      <c r="G154" s="6">
        <v>1916</v>
      </c>
      <c r="H154" s="26">
        <v>0.2</v>
      </c>
      <c r="I154" s="27">
        <v>0.95087966672007695</v>
      </c>
      <c r="J154" s="6">
        <v>1532.8</v>
      </c>
      <c r="K154" s="28">
        <v>3065.6</v>
      </c>
      <c r="L154" s="7"/>
      <c r="M154" s="7"/>
      <c r="N154" s="9"/>
      <c r="O154" s="7"/>
      <c r="P154" s="7"/>
      <c r="Q154" s="7"/>
      <c r="R154" s="7"/>
      <c r="S154" s="7"/>
      <c r="T154" s="7"/>
      <c r="U154" s="7"/>
      <c r="V154" s="7"/>
      <c r="W154" s="7"/>
      <c r="X154" s="7"/>
      <c r="Y154" s="7"/>
      <c r="Z154" s="7"/>
      <c r="AA154" s="7"/>
      <c r="AB154" s="7"/>
      <c r="AC154" s="7"/>
      <c r="AD154" s="7"/>
      <c r="AE154" s="43"/>
      <c r="AF154" s="43"/>
      <c r="AG154" s="44"/>
      <c r="AH154" s="43"/>
      <c r="AI154" s="43"/>
      <c r="AJ154" s="43"/>
      <c r="AK154" s="43">
        <f>SUBTOTAL(9,L154:AJ154)</f>
        <v>0</v>
      </c>
      <c r="AL154" s="18">
        <f>+J154*AK154</f>
        <v>0</v>
      </c>
      <c r="AM154" s="7"/>
      <c r="AN154" s="7"/>
      <c r="AO154" s="7"/>
      <c r="AP154" s="7"/>
      <c r="AQ154" s="7"/>
    </row>
    <row r="155" spans="1:43" hidden="1" x14ac:dyDescent="0.25">
      <c r="A155" s="4">
        <v>153</v>
      </c>
      <c r="B155" s="5" t="s">
        <v>419</v>
      </c>
      <c r="C155" s="23" t="s">
        <v>420</v>
      </c>
      <c r="D155" s="24" t="s">
        <v>272</v>
      </c>
      <c r="E155" s="25">
        <v>0</v>
      </c>
      <c r="F155" s="6">
        <v>0</v>
      </c>
      <c r="G155" s="6">
        <v>0</v>
      </c>
      <c r="H155" s="26">
        <v>0</v>
      </c>
      <c r="I155" s="27">
        <v>0</v>
      </c>
      <c r="J155" s="6">
        <v>0</v>
      </c>
      <c r="K155" s="28">
        <v>0</v>
      </c>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row>
    <row r="156" spans="1:43" x14ac:dyDescent="0.25">
      <c r="A156" s="4">
        <v>154</v>
      </c>
      <c r="B156" s="5" t="s">
        <v>89</v>
      </c>
      <c r="C156" s="23" t="s">
        <v>421</v>
      </c>
      <c r="D156" s="24" t="s">
        <v>393</v>
      </c>
      <c r="E156" s="25">
        <v>5</v>
      </c>
      <c r="F156" s="6">
        <v>5289</v>
      </c>
      <c r="G156" s="6">
        <v>2779</v>
      </c>
      <c r="H156" s="26">
        <v>0.20000000000000007</v>
      </c>
      <c r="I156" s="27">
        <v>0.57965588958215175</v>
      </c>
      <c r="J156" s="6">
        <v>2223.1999999999998</v>
      </c>
      <c r="K156" s="28">
        <v>11116</v>
      </c>
      <c r="L156" s="7">
        <v>5</v>
      </c>
      <c r="M156" s="7"/>
      <c r="N156" s="9"/>
      <c r="O156" s="7"/>
      <c r="P156" s="7"/>
      <c r="Q156" s="7"/>
      <c r="R156" s="7"/>
      <c r="S156" s="7"/>
      <c r="T156" s="7"/>
      <c r="U156" s="7"/>
      <c r="V156" s="7"/>
      <c r="W156" s="7"/>
      <c r="X156" s="7"/>
      <c r="Y156" s="7"/>
      <c r="Z156" s="7"/>
      <c r="AA156" s="7"/>
      <c r="AB156" s="7"/>
      <c r="AC156" s="7"/>
      <c r="AD156" s="7"/>
      <c r="AE156" s="7"/>
      <c r="AF156" s="7"/>
      <c r="AG156" s="10"/>
      <c r="AH156" s="7"/>
      <c r="AI156" s="7"/>
      <c r="AJ156" s="7"/>
      <c r="AK156" s="7">
        <f>SUBTOTAL(9,L156:AJ156)</f>
        <v>5</v>
      </c>
      <c r="AL156" s="18">
        <f>+J156*AK156</f>
        <v>11116</v>
      </c>
      <c r="AM156" s="9">
        <f>+E156</f>
        <v>5</v>
      </c>
      <c r="AN156" s="9">
        <f>+J156*AK156</f>
        <v>11116</v>
      </c>
      <c r="AO156" s="45"/>
      <c r="AP156" s="7"/>
      <c r="AQ156" s="45">
        <f>+AN156+AP156</f>
        <v>11116</v>
      </c>
    </row>
    <row r="157" spans="1:43" hidden="1" x14ac:dyDescent="0.25">
      <c r="A157" s="4">
        <v>155</v>
      </c>
      <c r="B157" s="5" t="s">
        <v>422</v>
      </c>
      <c r="C157" s="23" t="s">
        <v>423</v>
      </c>
      <c r="D157" s="24" t="s">
        <v>424</v>
      </c>
      <c r="E157" s="25">
        <v>0</v>
      </c>
      <c r="F157" s="6">
        <v>0</v>
      </c>
      <c r="G157" s="6">
        <v>0</v>
      </c>
      <c r="H157" s="26">
        <v>0</v>
      </c>
      <c r="I157" s="27">
        <v>0</v>
      </c>
      <c r="J157" s="6">
        <v>0</v>
      </c>
      <c r="K157" s="28">
        <v>0</v>
      </c>
      <c r="L157" s="7"/>
      <c r="M157" s="7"/>
      <c r="N157" s="7"/>
      <c r="O157" s="7"/>
      <c r="P157" s="7"/>
      <c r="Q157" s="7"/>
      <c r="R157" s="7"/>
      <c r="S157" s="7"/>
      <c r="T157" s="7"/>
      <c r="U157" s="7"/>
      <c r="V157" s="7"/>
      <c r="W157" s="7"/>
      <c r="X157" s="7"/>
      <c r="Y157" s="7"/>
      <c r="Z157" s="7"/>
      <c r="AA157" s="7"/>
      <c r="AB157" s="7"/>
      <c r="AC157" s="7"/>
      <c r="AD157" s="7"/>
      <c r="AE157" s="43"/>
      <c r="AF157" s="43"/>
      <c r="AG157" s="43"/>
      <c r="AH157" s="43"/>
      <c r="AI157" s="43"/>
      <c r="AJ157" s="43"/>
      <c r="AK157" s="43"/>
      <c r="AL157" s="7"/>
      <c r="AM157" s="7"/>
      <c r="AN157" s="7"/>
      <c r="AO157" s="7"/>
      <c r="AP157" s="7"/>
      <c r="AQ157" s="7"/>
    </row>
    <row r="158" spans="1:43" x14ac:dyDescent="0.25">
      <c r="A158" s="4">
        <v>156</v>
      </c>
      <c r="B158" s="5" t="s">
        <v>90</v>
      </c>
      <c r="C158" s="23" t="s">
        <v>425</v>
      </c>
      <c r="D158" s="24" t="s">
        <v>426</v>
      </c>
      <c r="E158" s="25">
        <v>679</v>
      </c>
      <c r="F158" s="6">
        <v>10917</v>
      </c>
      <c r="G158" s="6">
        <v>5342</v>
      </c>
      <c r="H158" s="26">
        <v>0.25</v>
      </c>
      <c r="I158" s="27">
        <v>0.63300357241000271</v>
      </c>
      <c r="J158" s="6">
        <v>4006.5</v>
      </c>
      <c r="K158" s="28">
        <v>2720413.5</v>
      </c>
      <c r="L158" s="7">
        <v>50</v>
      </c>
      <c r="M158" s="7">
        <v>4</v>
      </c>
      <c r="N158" s="9">
        <v>4</v>
      </c>
      <c r="O158" s="7"/>
      <c r="P158" s="7">
        <v>4</v>
      </c>
      <c r="Q158" s="7">
        <v>4</v>
      </c>
      <c r="R158" s="7">
        <v>4</v>
      </c>
      <c r="S158" s="7">
        <v>4</v>
      </c>
      <c r="T158" s="7">
        <v>4</v>
      </c>
      <c r="U158" s="8">
        <v>4</v>
      </c>
      <c r="V158" s="7">
        <v>4</v>
      </c>
      <c r="W158" s="7">
        <v>4</v>
      </c>
      <c r="X158" s="7">
        <v>2</v>
      </c>
      <c r="Y158" s="7">
        <v>2</v>
      </c>
      <c r="Z158" s="7">
        <v>2</v>
      </c>
      <c r="AA158" s="7">
        <v>4</v>
      </c>
      <c r="AB158" s="7">
        <v>2</v>
      </c>
      <c r="AC158" s="7">
        <v>25</v>
      </c>
      <c r="AD158" s="7">
        <v>70</v>
      </c>
      <c r="AE158" s="7">
        <v>15</v>
      </c>
      <c r="AF158" s="7">
        <v>30</v>
      </c>
      <c r="AG158" s="10" t="s">
        <v>899</v>
      </c>
      <c r="AH158" s="7">
        <v>30</v>
      </c>
      <c r="AI158" s="7">
        <v>20</v>
      </c>
      <c r="AJ158" s="7"/>
      <c r="AK158" s="7">
        <f>SUBTOTAL(9,L158:AJ158)</f>
        <v>292</v>
      </c>
      <c r="AL158" s="18">
        <f>+J158*AK158</f>
        <v>1169898</v>
      </c>
      <c r="AM158" s="9">
        <f>+E158</f>
        <v>679</v>
      </c>
      <c r="AN158" s="9">
        <f t="shared" ref="AN158:AN164" si="17">+J158*AK158</f>
        <v>1169898</v>
      </c>
      <c r="AO158" s="45"/>
      <c r="AP158" s="7"/>
      <c r="AQ158" s="45">
        <f t="shared" ref="AQ158:AQ164" si="18">+AN158+AP158</f>
        <v>1169898</v>
      </c>
    </row>
    <row r="159" spans="1:43" x14ac:dyDescent="0.25">
      <c r="A159" s="4">
        <v>157</v>
      </c>
      <c r="B159" s="5" t="s">
        <v>91</v>
      </c>
      <c r="C159" s="23" t="s">
        <v>427</v>
      </c>
      <c r="D159" s="24" t="s">
        <v>428</v>
      </c>
      <c r="E159" s="25">
        <v>614</v>
      </c>
      <c r="F159" s="6">
        <v>11891</v>
      </c>
      <c r="G159" s="6">
        <v>7965</v>
      </c>
      <c r="H159" s="26">
        <v>0.25</v>
      </c>
      <c r="I159" s="27">
        <v>0.49762425363720464</v>
      </c>
      <c r="J159" s="6">
        <v>5973.75</v>
      </c>
      <c r="K159" s="28">
        <v>3667882.5</v>
      </c>
      <c r="L159" s="7"/>
      <c r="M159" s="7"/>
      <c r="N159" s="9"/>
      <c r="O159" s="7"/>
      <c r="P159" s="7"/>
      <c r="Q159" s="7"/>
      <c r="R159" s="7"/>
      <c r="S159" s="7"/>
      <c r="T159" s="7"/>
      <c r="U159" s="7"/>
      <c r="V159" s="7"/>
      <c r="W159" s="7"/>
      <c r="X159" s="7"/>
      <c r="Y159" s="7"/>
      <c r="Z159" s="7"/>
      <c r="AA159" s="7"/>
      <c r="AB159" s="7"/>
      <c r="AC159" s="7"/>
      <c r="AD159" s="7">
        <v>30</v>
      </c>
      <c r="AE159" s="7">
        <v>10</v>
      </c>
      <c r="AF159" s="7">
        <v>20</v>
      </c>
      <c r="AG159" s="10"/>
      <c r="AH159" s="7"/>
      <c r="AI159" s="7">
        <v>30</v>
      </c>
      <c r="AJ159" s="10" t="s">
        <v>893</v>
      </c>
      <c r="AK159" s="10">
        <f>SUBTOTAL(9,L159:AJ159)</f>
        <v>90</v>
      </c>
      <c r="AL159" s="18">
        <f>+J159*AK159</f>
        <v>537637.5</v>
      </c>
      <c r="AM159" s="9">
        <f>+E159</f>
        <v>614</v>
      </c>
      <c r="AN159" s="9">
        <f t="shared" si="17"/>
        <v>537637.5</v>
      </c>
      <c r="AO159" s="45"/>
      <c r="AP159" s="7"/>
      <c r="AQ159" s="45">
        <f t="shared" si="18"/>
        <v>537637.5</v>
      </c>
    </row>
    <row r="160" spans="1:43" x14ac:dyDescent="0.25">
      <c r="A160" s="4">
        <v>158</v>
      </c>
      <c r="B160" s="5" t="s">
        <v>92</v>
      </c>
      <c r="C160" s="23" t="s">
        <v>429</v>
      </c>
      <c r="D160" s="24" t="s">
        <v>424</v>
      </c>
      <c r="E160" s="25">
        <v>95</v>
      </c>
      <c r="F160" s="6">
        <v>14539</v>
      </c>
      <c r="G160" s="6">
        <v>8139</v>
      </c>
      <c r="H160" s="26">
        <v>0.25</v>
      </c>
      <c r="I160" s="27">
        <v>0.58014650251048905</v>
      </c>
      <c r="J160" s="6">
        <v>6104.25</v>
      </c>
      <c r="K160" s="28">
        <v>579903.75</v>
      </c>
      <c r="L160" s="7">
        <v>50</v>
      </c>
      <c r="M160" s="7">
        <v>4</v>
      </c>
      <c r="N160" s="9">
        <v>4</v>
      </c>
      <c r="O160" s="7"/>
      <c r="P160" s="7">
        <v>4</v>
      </c>
      <c r="Q160" s="7">
        <v>4</v>
      </c>
      <c r="R160" s="7">
        <v>4</v>
      </c>
      <c r="S160" s="7">
        <v>4</v>
      </c>
      <c r="T160" s="7">
        <v>4</v>
      </c>
      <c r="U160" s="10" t="s">
        <v>904</v>
      </c>
      <c r="V160" s="7">
        <v>4</v>
      </c>
      <c r="W160" s="7">
        <v>4</v>
      </c>
      <c r="X160" s="7">
        <v>2</v>
      </c>
      <c r="Y160" s="7">
        <v>2</v>
      </c>
      <c r="Z160" s="7">
        <v>2</v>
      </c>
      <c r="AA160" s="7">
        <v>4</v>
      </c>
      <c r="AB160" s="7">
        <v>2</v>
      </c>
      <c r="AC160" s="7">
        <v>10</v>
      </c>
      <c r="AD160" s="7">
        <v>10</v>
      </c>
      <c r="AE160" s="7">
        <v>2</v>
      </c>
      <c r="AF160" s="7">
        <v>30</v>
      </c>
      <c r="AG160" s="10"/>
      <c r="AH160" s="7"/>
      <c r="AI160" s="7">
        <v>15</v>
      </c>
      <c r="AJ160" s="10" t="s">
        <v>893</v>
      </c>
      <c r="AK160" s="10">
        <f>SUBTOTAL(9,L160:AJ160)</f>
        <v>165</v>
      </c>
      <c r="AL160" s="18">
        <f>+J160*AK160</f>
        <v>1007201.25</v>
      </c>
      <c r="AM160" s="9">
        <f>+E160</f>
        <v>95</v>
      </c>
      <c r="AN160" s="9">
        <f>+J160*AM160</f>
        <v>579903.75</v>
      </c>
      <c r="AO160" s="45">
        <f>+AK160-AM160</f>
        <v>70</v>
      </c>
      <c r="AP160" s="46">
        <f>+AO160*F160</f>
        <v>1017730</v>
      </c>
      <c r="AQ160" s="45">
        <f t="shared" si="18"/>
        <v>1597633.75</v>
      </c>
    </row>
    <row r="161" spans="1:43" x14ac:dyDescent="0.25">
      <c r="A161" s="4">
        <v>159</v>
      </c>
      <c r="B161" s="5" t="s">
        <v>93</v>
      </c>
      <c r="C161" s="23" t="s">
        <v>430</v>
      </c>
      <c r="D161" s="24" t="s">
        <v>431</v>
      </c>
      <c r="E161" s="25">
        <v>112</v>
      </c>
      <c r="F161" s="6">
        <v>6639</v>
      </c>
      <c r="G161" s="6">
        <v>2457</v>
      </c>
      <c r="H161" s="26">
        <v>0.25</v>
      </c>
      <c r="I161" s="27">
        <v>0.72243560777225491</v>
      </c>
      <c r="J161" s="6">
        <v>1842.75</v>
      </c>
      <c r="K161" s="28">
        <v>206388</v>
      </c>
      <c r="L161" s="7">
        <v>15</v>
      </c>
      <c r="M161" s="7">
        <v>4</v>
      </c>
      <c r="N161" s="9">
        <v>4</v>
      </c>
      <c r="O161" s="7">
        <v>4</v>
      </c>
      <c r="P161" s="7">
        <v>4</v>
      </c>
      <c r="Q161" s="7">
        <v>4</v>
      </c>
      <c r="R161" s="7">
        <v>4</v>
      </c>
      <c r="S161" s="7">
        <v>4</v>
      </c>
      <c r="T161" s="7"/>
      <c r="U161" s="7">
        <v>4</v>
      </c>
      <c r="V161" s="7">
        <v>4</v>
      </c>
      <c r="W161" s="7"/>
      <c r="X161" s="7">
        <v>2</v>
      </c>
      <c r="Y161" s="7">
        <v>2</v>
      </c>
      <c r="Z161" s="7">
        <v>2</v>
      </c>
      <c r="AA161" s="7">
        <v>4</v>
      </c>
      <c r="AB161" s="7">
        <v>2</v>
      </c>
      <c r="AC161" s="7">
        <v>5</v>
      </c>
      <c r="AD161" s="7">
        <v>6</v>
      </c>
      <c r="AE161" s="7">
        <v>5</v>
      </c>
      <c r="AF161" s="7">
        <v>20</v>
      </c>
      <c r="AG161" s="10"/>
      <c r="AH161" s="7"/>
      <c r="AI161" s="7">
        <v>18</v>
      </c>
      <c r="AJ161" s="7"/>
      <c r="AK161" s="7">
        <f>SUBTOTAL(9,L161:AJ161)</f>
        <v>117</v>
      </c>
      <c r="AL161" s="18">
        <f>+J161*AK161</f>
        <v>215601.75</v>
      </c>
      <c r="AM161" s="9">
        <f>+E161</f>
        <v>112</v>
      </c>
      <c r="AN161" s="9">
        <f>+J161*AM161</f>
        <v>206388</v>
      </c>
      <c r="AO161" s="45">
        <f>+AK161-AM161</f>
        <v>5</v>
      </c>
      <c r="AP161" s="46">
        <f>+AO161*F161</f>
        <v>33195</v>
      </c>
      <c r="AQ161" s="45">
        <f t="shared" si="18"/>
        <v>239583</v>
      </c>
    </row>
    <row r="162" spans="1:43" x14ac:dyDescent="0.25">
      <c r="A162" s="4">
        <v>160</v>
      </c>
      <c r="B162" s="5" t="s">
        <v>94</v>
      </c>
      <c r="C162" s="23" t="s">
        <v>432</v>
      </c>
      <c r="D162" s="24" t="s">
        <v>433</v>
      </c>
      <c r="E162" s="25">
        <v>60</v>
      </c>
      <c r="F162" s="6">
        <v>3318</v>
      </c>
      <c r="G162" s="6">
        <v>1832</v>
      </c>
      <c r="H162" s="26">
        <v>0.20000000000000004</v>
      </c>
      <c r="I162" s="27">
        <v>0.558288125376733</v>
      </c>
      <c r="J162" s="6">
        <v>1465.6</v>
      </c>
      <c r="K162" s="28">
        <v>87936</v>
      </c>
      <c r="L162" s="7">
        <v>50</v>
      </c>
      <c r="M162" s="7"/>
      <c r="N162" s="9"/>
      <c r="O162" s="7"/>
      <c r="P162" s="7"/>
      <c r="Q162" s="7"/>
      <c r="R162" s="7"/>
      <c r="S162" s="7"/>
      <c r="T162" s="7"/>
      <c r="U162" s="7"/>
      <c r="V162" s="7"/>
      <c r="W162" s="7"/>
      <c r="X162" s="7"/>
      <c r="Y162" s="7"/>
      <c r="Z162" s="7"/>
      <c r="AA162" s="7"/>
      <c r="AB162" s="7"/>
      <c r="AC162" s="7"/>
      <c r="AD162" s="7">
        <v>10</v>
      </c>
      <c r="AE162" s="7">
        <v>30</v>
      </c>
      <c r="AF162" s="7">
        <v>30</v>
      </c>
      <c r="AG162" s="10"/>
      <c r="AH162" s="7"/>
      <c r="AI162" s="7">
        <v>20</v>
      </c>
      <c r="AJ162" s="10" t="s">
        <v>900</v>
      </c>
      <c r="AK162" s="10">
        <f>SUBTOTAL(9,L162:AJ162)</f>
        <v>140</v>
      </c>
      <c r="AL162" s="18">
        <f>+J162*AK162</f>
        <v>205184</v>
      </c>
      <c r="AM162" s="9">
        <f>+E162</f>
        <v>60</v>
      </c>
      <c r="AN162" s="9">
        <f>+J162*AM162</f>
        <v>87936</v>
      </c>
      <c r="AO162" s="45">
        <f>+AK162-AM162</f>
        <v>80</v>
      </c>
      <c r="AP162" s="46">
        <f>+AO162*F162</f>
        <v>265440</v>
      </c>
      <c r="AQ162" s="45">
        <f t="shared" si="18"/>
        <v>353376</v>
      </c>
    </row>
    <row r="163" spans="1:43" x14ac:dyDescent="0.25">
      <c r="A163" s="4">
        <v>161</v>
      </c>
      <c r="B163" s="5" t="s">
        <v>95</v>
      </c>
      <c r="C163" s="23" t="s">
        <v>434</v>
      </c>
      <c r="D163" s="24" t="s">
        <v>272</v>
      </c>
      <c r="E163" s="25">
        <v>18</v>
      </c>
      <c r="F163" s="6">
        <v>3484</v>
      </c>
      <c r="G163" s="6">
        <v>2472</v>
      </c>
      <c r="H163" s="26">
        <v>0.20000000000000004</v>
      </c>
      <c r="I163" s="27">
        <v>0.43237657864523538</v>
      </c>
      <c r="J163" s="6">
        <v>1977.6</v>
      </c>
      <c r="K163" s="28">
        <v>35596.799999999996</v>
      </c>
      <c r="L163" s="7">
        <v>5</v>
      </c>
      <c r="M163" s="7"/>
      <c r="N163" s="9"/>
      <c r="O163" s="7"/>
      <c r="P163" s="7"/>
      <c r="Q163" s="7"/>
      <c r="R163" s="7"/>
      <c r="S163" s="7"/>
      <c r="T163" s="7"/>
      <c r="U163" s="7"/>
      <c r="V163" s="7"/>
      <c r="W163" s="7"/>
      <c r="X163" s="7"/>
      <c r="Y163" s="7"/>
      <c r="Z163" s="7"/>
      <c r="AA163" s="7"/>
      <c r="AB163" s="7"/>
      <c r="AC163" s="7"/>
      <c r="AD163" s="7"/>
      <c r="AE163" s="7"/>
      <c r="AF163" s="7"/>
      <c r="AG163" s="10" t="s">
        <v>893</v>
      </c>
      <c r="AH163" s="7"/>
      <c r="AI163" s="7"/>
      <c r="AJ163" s="7"/>
      <c r="AK163" s="7">
        <f>SUBTOTAL(9,L163:AJ163)</f>
        <v>5</v>
      </c>
      <c r="AL163" s="18">
        <f>+J163*AK163</f>
        <v>9888</v>
      </c>
      <c r="AM163" s="9">
        <f>+E163</f>
        <v>18</v>
      </c>
      <c r="AN163" s="9">
        <f t="shared" si="17"/>
        <v>9888</v>
      </c>
      <c r="AO163" s="45"/>
      <c r="AP163" s="7"/>
      <c r="AQ163" s="45">
        <f t="shared" si="18"/>
        <v>9888</v>
      </c>
    </row>
    <row r="164" spans="1:43" x14ac:dyDescent="0.25">
      <c r="A164" s="4">
        <v>162</v>
      </c>
      <c r="B164" s="5" t="s">
        <v>96</v>
      </c>
      <c r="C164" s="12" t="s">
        <v>435</v>
      </c>
      <c r="D164" s="24" t="s">
        <v>272</v>
      </c>
      <c r="E164" s="25">
        <v>90</v>
      </c>
      <c r="F164" s="6">
        <v>4109</v>
      </c>
      <c r="G164" s="6">
        <v>2472</v>
      </c>
      <c r="H164" s="26">
        <v>0.25</v>
      </c>
      <c r="I164" s="27">
        <v>0.5487953273302506</v>
      </c>
      <c r="J164" s="6">
        <v>1854</v>
      </c>
      <c r="K164" s="28">
        <v>166860</v>
      </c>
      <c r="L164" s="7">
        <v>15</v>
      </c>
      <c r="M164" s="7">
        <v>4</v>
      </c>
      <c r="N164" s="9">
        <v>4</v>
      </c>
      <c r="O164" s="7"/>
      <c r="P164" s="7">
        <v>4</v>
      </c>
      <c r="Q164" s="7">
        <v>4</v>
      </c>
      <c r="R164" s="7">
        <v>4</v>
      </c>
      <c r="S164" s="7">
        <v>4</v>
      </c>
      <c r="T164" s="7">
        <v>8</v>
      </c>
      <c r="U164" s="7">
        <v>8</v>
      </c>
      <c r="V164" s="7">
        <v>8</v>
      </c>
      <c r="W164" s="7">
        <v>4</v>
      </c>
      <c r="X164" s="7">
        <v>4</v>
      </c>
      <c r="Y164" s="7">
        <v>4</v>
      </c>
      <c r="Z164" s="7">
        <v>4</v>
      </c>
      <c r="AA164" s="7">
        <v>8</v>
      </c>
      <c r="AB164" s="7">
        <v>4</v>
      </c>
      <c r="AC164" s="7"/>
      <c r="AD164" s="7">
        <v>6</v>
      </c>
      <c r="AE164" s="7">
        <v>3</v>
      </c>
      <c r="AF164" s="7">
        <v>25</v>
      </c>
      <c r="AG164" s="10"/>
      <c r="AH164" s="7"/>
      <c r="AI164" s="7">
        <v>15</v>
      </c>
      <c r="AJ164" s="7"/>
      <c r="AK164" s="7">
        <f>SUBTOTAL(9,L164:AJ164)</f>
        <v>140</v>
      </c>
      <c r="AL164" s="18">
        <f>+J164*AK164</f>
        <v>259560</v>
      </c>
      <c r="AM164" s="9">
        <f>+E164</f>
        <v>90</v>
      </c>
      <c r="AN164" s="9">
        <f>+J164*AM164</f>
        <v>166860</v>
      </c>
      <c r="AO164" s="45">
        <f>+AK164-AM164</f>
        <v>50</v>
      </c>
      <c r="AP164" s="46">
        <f>+AO164*F164</f>
        <v>205450</v>
      </c>
      <c r="AQ164" s="45">
        <f t="shared" si="18"/>
        <v>372310</v>
      </c>
    </row>
    <row r="165" spans="1:43" hidden="1" x14ac:dyDescent="0.25">
      <c r="A165" s="4">
        <v>163</v>
      </c>
      <c r="B165" s="5" t="s">
        <v>436</v>
      </c>
      <c r="C165" s="23" t="s">
        <v>437</v>
      </c>
      <c r="D165" s="24" t="s">
        <v>272</v>
      </c>
      <c r="E165" s="25">
        <v>0</v>
      </c>
      <c r="F165" s="6">
        <v>0</v>
      </c>
      <c r="G165" s="6">
        <v>0</v>
      </c>
      <c r="H165" s="26">
        <v>0</v>
      </c>
      <c r="I165" s="27">
        <v>0</v>
      </c>
      <c r="J165" s="6">
        <v>0</v>
      </c>
      <c r="K165" s="28">
        <v>0</v>
      </c>
      <c r="L165" s="7"/>
      <c r="M165" s="7"/>
      <c r="N165" s="7"/>
      <c r="O165" s="7"/>
      <c r="P165" s="7"/>
      <c r="Q165" s="7"/>
      <c r="R165" s="7"/>
      <c r="S165" s="7"/>
      <c r="T165" s="7"/>
      <c r="U165" s="7"/>
      <c r="V165" s="7"/>
      <c r="W165" s="7"/>
      <c r="X165" s="7"/>
      <c r="Y165" s="7"/>
      <c r="Z165" s="7"/>
      <c r="AA165" s="7"/>
      <c r="AB165" s="7"/>
      <c r="AC165" s="7"/>
      <c r="AD165" s="7"/>
      <c r="AE165" s="43"/>
      <c r="AF165" s="43"/>
      <c r="AG165" s="43"/>
      <c r="AH165" s="43"/>
      <c r="AI165" s="43"/>
      <c r="AJ165" s="43"/>
      <c r="AK165" s="43"/>
      <c r="AL165" s="7"/>
      <c r="AM165" s="7"/>
      <c r="AN165" s="7"/>
      <c r="AO165" s="7"/>
      <c r="AP165" s="7"/>
      <c r="AQ165" s="7"/>
    </row>
    <row r="166" spans="1:43" hidden="1" x14ac:dyDescent="0.25">
      <c r="A166" s="4">
        <v>164</v>
      </c>
      <c r="B166" s="5" t="s">
        <v>438</v>
      </c>
      <c r="C166" s="23" t="s">
        <v>439</v>
      </c>
      <c r="D166" s="24" t="s">
        <v>272</v>
      </c>
      <c r="E166" s="25">
        <v>0</v>
      </c>
      <c r="F166" s="6">
        <v>0</v>
      </c>
      <c r="G166" s="6">
        <v>0</v>
      </c>
      <c r="H166" s="26">
        <v>0</v>
      </c>
      <c r="I166" s="27">
        <v>0</v>
      </c>
      <c r="J166" s="6">
        <v>0</v>
      </c>
      <c r="K166" s="28">
        <v>0</v>
      </c>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1:43" hidden="1" x14ac:dyDescent="0.25">
      <c r="A167" s="4">
        <v>165</v>
      </c>
      <c r="B167" s="5" t="s">
        <v>440</v>
      </c>
      <c r="C167" s="23" t="s">
        <v>441</v>
      </c>
      <c r="D167" s="24" t="s">
        <v>442</v>
      </c>
      <c r="E167" s="25">
        <v>0</v>
      </c>
      <c r="F167" s="6">
        <v>0</v>
      </c>
      <c r="G167" s="6">
        <v>0</v>
      </c>
      <c r="H167" s="26">
        <v>0</v>
      </c>
      <c r="I167" s="27">
        <v>0</v>
      </c>
      <c r="J167" s="6">
        <v>0</v>
      </c>
      <c r="K167" s="28">
        <v>0</v>
      </c>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row>
    <row r="168" spans="1:43" hidden="1" x14ac:dyDescent="0.25">
      <c r="A168" s="4">
        <v>166</v>
      </c>
      <c r="B168" s="5" t="s">
        <v>443</v>
      </c>
      <c r="C168" s="23" t="s">
        <v>444</v>
      </c>
      <c r="D168" s="24" t="s">
        <v>445</v>
      </c>
      <c r="E168" s="25">
        <v>0</v>
      </c>
      <c r="F168" s="6">
        <v>0</v>
      </c>
      <c r="G168" s="6">
        <v>0</v>
      </c>
      <c r="H168" s="26">
        <v>0</v>
      </c>
      <c r="I168" s="27">
        <v>0</v>
      </c>
      <c r="J168" s="6">
        <v>0</v>
      </c>
      <c r="K168" s="28">
        <v>0</v>
      </c>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row>
    <row r="169" spans="1:43" hidden="1" x14ac:dyDescent="0.25">
      <c r="A169" s="4">
        <v>167</v>
      </c>
      <c r="B169" s="5" t="s">
        <v>446</v>
      </c>
      <c r="C169" s="23" t="s">
        <v>447</v>
      </c>
      <c r="D169" s="24" t="s">
        <v>448</v>
      </c>
      <c r="E169" s="25">
        <v>0</v>
      </c>
      <c r="F169" s="6">
        <v>0</v>
      </c>
      <c r="G169" s="6">
        <v>0</v>
      </c>
      <c r="H169" s="26">
        <v>0</v>
      </c>
      <c r="I169" s="27">
        <v>0</v>
      </c>
      <c r="J169" s="6">
        <v>0</v>
      </c>
      <c r="K169" s="28">
        <v>0</v>
      </c>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row>
    <row r="170" spans="1:43" x14ac:dyDescent="0.25">
      <c r="A170" s="4">
        <v>168</v>
      </c>
      <c r="B170" s="5" t="s">
        <v>97</v>
      </c>
      <c r="C170" s="23" t="s">
        <v>449</v>
      </c>
      <c r="D170" s="24" t="s">
        <v>272</v>
      </c>
      <c r="E170" s="25">
        <v>24</v>
      </c>
      <c r="F170" s="6">
        <v>44461</v>
      </c>
      <c r="G170" s="6">
        <v>28360</v>
      </c>
      <c r="H170" s="26">
        <v>0.25</v>
      </c>
      <c r="I170" s="27">
        <v>0.52160320280695438</v>
      </c>
      <c r="J170" s="6">
        <v>21270</v>
      </c>
      <c r="K170" s="28">
        <v>510480</v>
      </c>
      <c r="L170" s="7">
        <v>6</v>
      </c>
      <c r="M170" s="7"/>
      <c r="N170" s="9"/>
      <c r="O170" s="7"/>
      <c r="P170" s="7">
        <v>5</v>
      </c>
      <c r="Q170" s="7"/>
      <c r="R170" s="7"/>
      <c r="S170" s="7"/>
      <c r="T170" s="7"/>
      <c r="U170" s="7"/>
      <c r="V170" s="7"/>
      <c r="W170" s="7"/>
      <c r="X170" s="7"/>
      <c r="Y170" s="7"/>
      <c r="Z170" s="7"/>
      <c r="AA170" s="7"/>
      <c r="AB170" s="7"/>
      <c r="AC170" s="7"/>
      <c r="AD170" s="7" t="s">
        <v>450</v>
      </c>
      <c r="AE170" s="7"/>
      <c r="AF170" s="7">
        <v>1</v>
      </c>
      <c r="AG170" s="10"/>
      <c r="AH170" s="7"/>
      <c r="AI170" s="7">
        <v>1</v>
      </c>
      <c r="AJ170" s="10" t="s">
        <v>894</v>
      </c>
      <c r="AK170" s="10">
        <f>SUBTOTAL(9,L170:AJ170)</f>
        <v>13</v>
      </c>
      <c r="AL170" s="18">
        <f>+J170*AK170</f>
        <v>276510</v>
      </c>
      <c r="AM170" s="9">
        <f>+E170</f>
        <v>24</v>
      </c>
      <c r="AN170" s="9">
        <f>+J170*AK170</f>
        <v>276510</v>
      </c>
      <c r="AO170" s="45"/>
      <c r="AP170" s="7"/>
      <c r="AQ170" s="45">
        <f>+AN170+AP170</f>
        <v>276510</v>
      </c>
    </row>
    <row r="171" spans="1:43" hidden="1" x14ac:dyDescent="0.25">
      <c r="A171" s="4">
        <v>169</v>
      </c>
      <c r="B171" s="5" t="s">
        <v>451</v>
      </c>
      <c r="C171" s="23" t="s">
        <v>452</v>
      </c>
      <c r="D171" s="24" t="s">
        <v>272</v>
      </c>
      <c r="E171" s="25">
        <v>0</v>
      </c>
      <c r="F171" s="6">
        <v>0</v>
      </c>
      <c r="G171" s="6">
        <v>0</v>
      </c>
      <c r="H171" s="26">
        <v>0</v>
      </c>
      <c r="I171" s="27">
        <v>0</v>
      </c>
      <c r="J171" s="6">
        <v>0</v>
      </c>
      <c r="K171" s="28">
        <v>0</v>
      </c>
      <c r="L171" s="7"/>
      <c r="M171" s="7"/>
      <c r="N171" s="7"/>
      <c r="O171" s="7"/>
      <c r="P171" s="7"/>
      <c r="Q171" s="7"/>
      <c r="R171" s="7"/>
      <c r="S171" s="7"/>
      <c r="T171" s="7"/>
      <c r="U171" s="7"/>
      <c r="V171" s="7"/>
      <c r="W171" s="7"/>
      <c r="X171" s="7"/>
      <c r="Y171" s="7"/>
      <c r="Z171" s="7"/>
      <c r="AA171" s="7"/>
      <c r="AB171" s="7"/>
      <c r="AC171" s="7"/>
      <c r="AD171" s="7"/>
      <c r="AE171" s="43"/>
      <c r="AF171" s="43"/>
      <c r="AG171" s="43"/>
      <c r="AH171" s="43"/>
      <c r="AI171" s="43"/>
      <c r="AJ171" s="43"/>
      <c r="AK171" s="43"/>
      <c r="AL171" s="7"/>
      <c r="AM171" s="7"/>
      <c r="AN171" s="7"/>
      <c r="AO171" s="7"/>
      <c r="AP171" s="7"/>
      <c r="AQ171" s="7"/>
    </row>
    <row r="172" spans="1:43" x14ac:dyDescent="0.25">
      <c r="A172" s="4">
        <v>170</v>
      </c>
      <c r="B172" s="5" t="s">
        <v>98</v>
      </c>
      <c r="C172" s="23" t="s">
        <v>453</v>
      </c>
      <c r="D172" s="24" t="s">
        <v>454</v>
      </c>
      <c r="E172" s="25">
        <v>1351</v>
      </c>
      <c r="F172" s="6">
        <v>42466</v>
      </c>
      <c r="G172" s="6">
        <v>13884</v>
      </c>
      <c r="H172" s="26">
        <v>0.25</v>
      </c>
      <c r="I172" s="27">
        <v>0.75479206894927708</v>
      </c>
      <c r="J172" s="6">
        <v>10413</v>
      </c>
      <c r="K172" s="28">
        <v>14067963</v>
      </c>
      <c r="L172" s="7">
        <v>450</v>
      </c>
      <c r="M172" s="7">
        <v>40</v>
      </c>
      <c r="N172" s="9">
        <v>40</v>
      </c>
      <c r="O172" s="7"/>
      <c r="P172" s="7">
        <v>50</v>
      </c>
      <c r="Q172" s="7">
        <v>40</v>
      </c>
      <c r="R172" s="7">
        <v>50</v>
      </c>
      <c r="S172" s="7">
        <v>30</v>
      </c>
      <c r="T172" s="7">
        <v>50</v>
      </c>
      <c r="U172" s="7">
        <v>40</v>
      </c>
      <c r="V172" s="7">
        <v>40</v>
      </c>
      <c r="W172" s="7">
        <v>10</v>
      </c>
      <c r="X172" s="7">
        <v>20</v>
      </c>
      <c r="Y172" s="7">
        <v>10</v>
      </c>
      <c r="Z172" s="7">
        <v>10</v>
      </c>
      <c r="AA172" s="7">
        <v>40</v>
      </c>
      <c r="AB172" s="7">
        <v>10</v>
      </c>
      <c r="AC172" s="7">
        <v>20</v>
      </c>
      <c r="AD172" s="7">
        <v>40</v>
      </c>
      <c r="AE172" s="7">
        <v>60</v>
      </c>
      <c r="AF172" s="7">
        <v>40</v>
      </c>
      <c r="AG172" s="10"/>
      <c r="AH172" s="7">
        <v>20</v>
      </c>
      <c r="AI172" s="7">
        <v>30</v>
      </c>
      <c r="AJ172" s="7"/>
      <c r="AK172" s="7">
        <f>SUBTOTAL(9,L172:AJ172)</f>
        <v>1140</v>
      </c>
      <c r="AL172" s="18">
        <f>+J172*AK172</f>
        <v>11870820</v>
      </c>
      <c r="AM172" s="9">
        <f>+E172</f>
        <v>1351</v>
      </c>
      <c r="AN172" s="9">
        <f>+J172*AK172</f>
        <v>11870820</v>
      </c>
      <c r="AO172" s="45"/>
      <c r="AP172" s="7"/>
      <c r="AQ172" s="45">
        <f>+AN172+AP172</f>
        <v>11870820</v>
      </c>
    </row>
    <row r="173" spans="1:43" hidden="1" x14ac:dyDescent="0.25">
      <c r="A173" s="4">
        <v>171</v>
      </c>
      <c r="B173" s="5" t="s">
        <v>455</v>
      </c>
      <c r="C173" s="23" t="s">
        <v>456</v>
      </c>
      <c r="D173" s="24" t="s">
        <v>454</v>
      </c>
      <c r="E173" s="25">
        <v>0</v>
      </c>
      <c r="F173" s="6">
        <v>0</v>
      </c>
      <c r="G173" s="6">
        <v>0</v>
      </c>
      <c r="H173" s="26">
        <v>0</v>
      </c>
      <c r="I173" s="27">
        <v>0</v>
      </c>
      <c r="J173" s="6">
        <v>0</v>
      </c>
      <c r="K173" s="28">
        <v>0</v>
      </c>
      <c r="L173" s="7"/>
      <c r="M173" s="7"/>
      <c r="N173" s="7"/>
      <c r="O173" s="7"/>
      <c r="P173" s="7"/>
      <c r="Q173" s="7"/>
      <c r="R173" s="7"/>
      <c r="S173" s="7"/>
      <c r="T173" s="7"/>
      <c r="U173" s="7"/>
      <c r="V173" s="7"/>
      <c r="W173" s="7"/>
      <c r="X173" s="7"/>
      <c r="Y173" s="7"/>
      <c r="Z173" s="7"/>
      <c r="AA173" s="7"/>
      <c r="AB173" s="7"/>
      <c r="AC173" s="7"/>
      <c r="AD173" s="7"/>
      <c r="AE173" s="43"/>
      <c r="AF173" s="43"/>
      <c r="AG173" s="43"/>
      <c r="AH173" s="43"/>
      <c r="AI173" s="43"/>
      <c r="AJ173" s="43"/>
      <c r="AK173" s="43"/>
      <c r="AL173" s="7"/>
      <c r="AM173" s="7"/>
      <c r="AN173" s="7"/>
      <c r="AO173" s="7"/>
      <c r="AP173" s="7"/>
      <c r="AQ173" s="7"/>
    </row>
    <row r="174" spans="1:43" hidden="1" x14ac:dyDescent="0.25">
      <c r="A174" s="4">
        <v>172</v>
      </c>
      <c r="B174" s="5" t="s">
        <v>457</v>
      </c>
      <c r="C174" s="23" t="s">
        <v>458</v>
      </c>
      <c r="D174" s="24" t="s">
        <v>459</v>
      </c>
      <c r="E174" s="25">
        <v>0</v>
      </c>
      <c r="F174" s="6">
        <v>0</v>
      </c>
      <c r="G174" s="6">
        <v>0</v>
      </c>
      <c r="H174" s="26">
        <v>0</v>
      </c>
      <c r="I174" s="27">
        <v>0</v>
      </c>
      <c r="J174" s="6">
        <v>0</v>
      </c>
      <c r="K174" s="28">
        <v>0</v>
      </c>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row>
    <row r="175" spans="1:43" hidden="1" x14ac:dyDescent="0.25">
      <c r="A175" s="4">
        <v>173</v>
      </c>
      <c r="B175" s="5" t="s">
        <v>460</v>
      </c>
      <c r="C175" s="23" t="s">
        <v>461</v>
      </c>
      <c r="D175" s="24" t="s">
        <v>459</v>
      </c>
      <c r="E175" s="25">
        <v>0</v>
      </c>
      <c r="F175" s="6">
        <v>0</v>
      </c>
      <c r="G175" s="6">
        <v>0</v>
      </c>
      <c r="H175" s="26">
        <v>0</v>
      </c>
      <c r="I175" s="27">
        <v>0</v>
      </c>
      <c r="J175" s="6">
        <v>0</v>
      </c>
      <c r="K175" s="28">
        <v>0</v>
      </c>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row>
    <row r="176" spans="1:43" x14ac:dyDescent="0.25">
      <c r="A176" s="4">
        <v>174</v>
      </c>
      <c r="B176" s="5" t="s">
        <v>99</v>
      </c>
      <c r="C176" s="23" t="s">
        <v>462</v>
      </c>
      <c r="D176" s="24" t="s">
        <v>463</v>
      </c>
      <c r="E176" s="25">
        <v>3</v>
      </c>
      <c r="F176" s="6">
        <v>19402</v>
      </c>
      <c r="G176" s="6">
        <v>10262</v>
      </c>
      <c r="H176" s="26">
        <v>0.19999999999999996</v>
      </c>
      <c r="I176" s="27">
        <v>0.5768683640861767</v>
      </c>
      <c r="J176" s="6">
        <v>8209.6</v>
      </c>
      <c r="K176" s="28">
        <v>24628.800000000003</v>
      </c>
      <c r="L176" s="7">
        <v>5</v>
      </c>
      <c r="M176" s="7"/>
      <c r="N176" s="9"/>
      <c r="O176" s="7"/>
      <c r="P176" s="7"/>
      <c r="Q176" s="7"/>
      <c r="R176" s="7"/>
      <c r="S176" s="7"/>
      <c r="T176" s="7"/>
      <c r="U176" s="7"/>
      <c r="V176" s="7"/>
      <c r="W176" s="7"/>
      <c r="X176" s="7"/>
      <c r="Y176" s="7"/>
      <c r="Z176" s="7"/>
      <c r="AA176" s="7"/>
      <c r="AB176" s="7"/>
      <c r="AC176" s="7"/>
      <c r="AD176" s="7"/>
      <c r="AE176" s="7"/>
      <c r="AF176" s="7"/>
      <c r="AG176" s="10"/>
      <c r="AH176" s="7"/>
      <c r="AI176" s="7"/>
      <c r="AJ176" s="7"/>
      <c r="AK176" s="7">
        <f>SUBTOTAL(9,L176:AJ176)</f>
        <v>5</v>
      </c>
      <c r="AL176" s="18">
        <f>+J176*AK176</f>
        <v>41048</v>
      </c>
      <c r="AM176" s="9">
        <f>+E176</f>
        <v>3</v>
      </c>
      <c r="AN176" s="9">
        <f>+J176*AM176</f>
        <v>24628.800000000003</v>
      </c>
      <c r="AO176" s="45">
        <f>+AK176-AM176</f>
        <v>2</v>
      </c>
      <c r="AP176" s="46">
        <f>+AO176*F176</f>
        <v>38804</v>
      </c>
      <c r="AQ176" s="45">
        <f t="shared" ref="AQ176:AQ177" si="19">+AN176+AP176</f>
        <v>63432.800000000003</v>
      </c>
    </row>
    <row r="177" spans="1:43" x14ac:dyDescent="0.25">
      <c r="A177" s="4">
        <v>175</v>
      </c>
      <c r="B177" s="5" t="s">
        <v>100</v>
      </c>
      <c r="C177" s="23" t="s">
        <v>464</v>
      </c>
      <c r="D177" s="24" t="s">
        <v>465</v>
      </c>
      <c r="E177" s="25">
        <v>795</v>
      </c>
      <c r="F177" s="6">
        <v>11895</v>
      </c>
      <c r="G177" s="6">
        <v>6816</v>
      </c>
      <c r="H177" s="26">
        <v>0.25</v>
      </c>
      <c r="I177" s="27">
        <v>0.57023959646910471</v>
      </c>
      <c r="J177" s="6">
        <v>5112</v>
      </c>
      <c r="K177" s="28">
        <v>4064040</v>
      </c>
      <c r="L177" s="7">
        <v>80</v>
      </c>
      <c r="M177" s="7">
        <v>30</v>
      </c>
      <c r="N177" s="9">
        <v>30</v>
      </c>
      <c r="O177" s="7"/>
      <c r="P177" s="7">
        <v>60</v>
      </c>
      <c r="Q177" s="7">
        <v>60</v>
      </c>
      <c r="R177" s="7">
        <v>60</v>
      </c>
      <c r="S177" s="7">
        <v>20</v>
      </c>
      <c r="T177" s="7">
        <v>60</v>
      </c>
      <c r="U177" s="7">
        <v>60</v>
      </c>
      <c r="V177" s="7">
        <v>60</v>
      </c>
      <c r="W177" s="7">
        <v>20</v>
      </c>
      <c r="X177" s="7">
        <v>30</v>
      </c>
      <c r="Y177" s="7">
        <v>10</v>
      </c>
      <c r="Z177" s="7">
        <v>10</v>
      </c>
      <c r="AA177" s="7">
        <v>60</v>
      </c>
      <c r="AB177" s="7">
        <v>10</v>
      </c>
      <c r="AC177" s="7">
        <v>20</v>
      </c>
      <c r="AD177" s="7">
        <v>45</v>
      </c>
      <c r="AE177" s="7">
        <v>10</v>
      </c>
      <c r="AF177" s="7">
        <v>30</v>
      </c>
      <c r="AG177" s="10"/>
      <c r="AH177" s="7">
        <v>20</v>
      </c>
      <c r="AI177" s="7">
        <v>30</v>
      </c>
      <c r="AJ177" s="10" t="s">
        <v>892</v>
      </c>
      <c r="AK177" s="10">
        <f>SUBTOTAL(9,L177:AJ177)</f>
        <v>815</v>
      </c>
      <c r="AL177" s="18">
        <f>+J177*AK177</f>
        <v>4166280</v>
      </c>
      <c r="AM177" s="9">
        <f>+E177</f>
        <v>795</v>
      </c>
      <c r="AN177" s="9">
        <f>+J177*AM177</f>
        <v>4064040</v>
      </c>
      <c r="AO177" s="45">
        <f>+AK177-AM177</f>
        <v>20</v>
      </c>
      <c r="AP177" s="46">
        <f>+AO177*F177</f>
        <v>237900</v>
      </c>
      <c r="AQ177" s="45">
        <f t="shared" si="19"/>
        <v>4301940</v>
      </c>
    </row>
    <row r="178" spans="1:43" hidden="1" x14ac:dyDescent="0.25">
      <c r="A178" s="4">
        <v>176</v>
      </c>
      <c r="B178" s="5" t="s">
        <v>466</v>
      </c>
      <c r="C178" s="23" t="s">
        <v>467</v>
      </c>
      <c r="D178" s="24" t="s">
        <v>468</v>
      </c>
      <c r="E178" s="25">
        <v>0</v>
      </c>
      <c r="F178" s="6">
        <v>0</v>
      </c>
      <c r="G178" s="6">
        <v>0</v>
      </c>
      <c r="H178" s="26">
        <v>0</v>
      </c>
      <c r="I178" s="27">
        <v>0</v>
      </c>
      <c r="J178" s="6">
        <v>0</v>
      </c>
      <c r="K178" s="28">
        <v>0</v>
      </c>
      <c r="L178" s="7"/>
      <c r="M178" s="7"/>
      <c r="N178" s="7"/>
      <c r="O178" s="7"/>
      <c r="P178" s="7"/>
      <c r="Q178" s="7"/>
      <c r="R178" s="7"/>
      <c r="S178" s="7"/>
      <c r="T178" s="7"/>
      <c r="U178" s="7"/>
      <c r="V178" s="7"/>
      <c r="W178" s="7"/>
      <c r="X178" s="7"/>
      <c r="Y178" s="7"/>
      <c r="Z178" s="7"/>
      <c r="AA178" s="7"/>
      <c r="AB178" s="7"/>
      <c r="AC178" s="7"/>
      <c r="AD178" s="7"/>
      <c r="AE178" s="43"/>
      <c r="AF178" s="43"/>
      <c r="AG178" s="43"/>
      <c r="AH178" s="43"/>
      <c r="AI178" s="43"/>
      <c r="AJ178" s="43"/>
      <c r="AK178" s="43"/>
      <c r="AL178" s="7"/>
      <c r="AM178" s="7"/>
      <c r="AN178" s="7"/>
      <c r="AO178" s="7"/>
      <c r="AP178" s="7"/>
      <c r="AQ178" s="7"/>
    </row>
    <row r="179" spans="1:43" x14ac:dyDescent="0.25">
      <c r="A179" s="4">
        <v>177</v>
      </c>
      <c r="B179" s="5" t="s">
        <v>101</v>
      </c>
      <c r="C179" s="23" t="s">
        <v>464</v>
      </c>
      <c r="D179" s="24" t="s">
        <v>454</v>
      </c>
      <c r="E179" s="25">
        <v>25</v>
      </c>
      <c r="F179" s="6">
        <v>5021</v>
      </c>
      <c r="G179" s="6">
        <v>2283</v>
      </c>
      <c r="H179" s="26">
        <v>0.19999999999999996</v>
      </c>
      <c r="I179" s="27">
        <v>0.63624775941047607</v>
      </c>
      <c r="J179" s="6">
        <v>1826.4</v>
      </c>
      <c r="K179" s="28">
        <v>45660</v>
      </c>
      <c r="L179" s="7">
        <v>30</v>
      </c>
      <c r="M179" s="7"/>
      <c r="N179" s="9"/>
      <c r="O179" s="7"/>
      <c r="P179" s="7"/>
      <c r="Q179" s="7"/>
      <c r="R179" s="7"/>
      <c r="S179" s="7"/>
      <c r="T179" s="7"/>
      <c r="U179" s="7"/>
      <c r="V179" s="7"/>
      <c r="W179" s="7"/>
      <c r="X179" s="7"/>
      <c r="Y179" s="7"/>
      <c r="Z179" s="7"/>
      <c r="AA179" s="7"/>
      <c r="AB179" s="7"/>
      <c r="AC179" s="7"/>
      <c r="AD179" s="7"/>
      <c r="AE179" s="7"/>
      <c r="AF179" s="7"/>
      <c r="AG179" s="10"/>
      <c r="AH179" s="7"/>
      <c r="AI179" s="7"/>
      <c r="AJ179" s="7"/>
      <c r="AK179" s="7">
        <f>SUBTOTAL(9,L179:AJ179)</f>
        <v>30</v>
      </c>
      <c r="AL179" s="18">
        <f>+J179*AK179</f>
        <v>54792</v>
      </c>
      <c r="AM179" s="9">
        <f>+E179</f>
        <v>25</v>
      </c>
      <c r="AN179" s="9">
        <f>+J179*AM179</f>
        <v>45660</v>
      </c>
      <c r="AO179" s="45">
        <f>+AK179-AM179</f>
        <v>5</v>
      </c>
      <c r="AP179" s="46">
        <f>+AO179*F179</f>
        <v>25105</v>
      </c>
      <c r="AQ179" s="45">
        <f>+AN179+AP179</f>
        <v>70765</v>
      </c>
    </row>
    <row r="180" spans="1:43" hidden="1" x14ac:dyDescent="0.25">
      <c r="A180" s="4">
        <v>178</v>
      </c>
      <c r="B180" s="5" t="s">
        <v>469</v>
      </c>
      <c r="C180" s="23" t="s">
        <v>470</v>
      </c>
      <c r="D180" s="24" t="s">
        <v>454</v>
      </c>
      <c r="E180" s="25">
        <v>0</v>
      </c>
      <c r="F180" s="6">
        <v>0</v>
      </c>
      <c r="G180" s="6">
        <v>0</v>
      </c>
      <c r="H180" s="26">
        <v>0</v>
      </c>
      <c r="I180" s="27">
        <v>0</v>
      </c>
      <c r="J180" s="6">
        <v>0</v>
      </c>
      <c r="K180" s="28">
        <v>0</v>
      </c>
      <c r="L180" s="7"/>
      <c r="M180" s="7"/>
      <c r="N180" s="7"/>
      <c r="O180" s="7"/>
      <c r="P180" s="7"/>
      <c r="Q180" s="7"/>
      <c r="R180" s="7"/>
      <c r="S180" s="7"/>
      <c r="T180" s="7"/>
      <c r="U180" s="7"/>
      <c r="V180" s="7"/>
      <c r="W180" s="7"/>
      <c r="X180" s="7"/>
      <c r="Y180" s="7"/>
      <c r="Z180" s="7"/>
      <c r="AA180" s="7"/>
      <c r="AB180" s="7"/>
      <c r="AC180" s="7"/>
      <c r="AD180" s="7"/>
      <c r="AE180" s="43"/>
      <c r="AF180" s="43"/>
      <c r="AG180" s="43"/>
      <c r="AH180" s="43"/>
      <c r="AI180" s="43"/>
      <c r="AJ180" s="43"/>
      <c r="AK180" s="43"/>
      <c r="AL180" s="7"/>
      <c r="AM180" s="7"/>
      <c r="AN180" s="7"/>
      <c r="AO180" s="7"/>
      <c r="AP180" s="7"/>
      <c r="AQ180" s="7"/>
    </row>
    <row r="181" spans="1:43" hidden="1" x14ac:dyDescent="0.25">
      <c r="A181" s="4">
        <v>179</v>
      </c>
      <c r="B181" s="5" t="s">
        <v>471</v>
      </c>
      <c r="C181" s="23" t="s">
        <v>472</v>
      </c>
      <c r="D181" s="24" t="s">
        <v>473</v>
      </c>
      <c r="E181" s="25">
        <v>0</v>
      </c>
      <c r="F181" s="6">
        <v>0</v>
      </c>
      <c r="G181" s="6">
        <v>0</v>
      </c>
      <c r="H181" s="26">
        <v>0</v>
      </c>
      <c r="I181" s="27">
        <v>0</v>
      </c>
      <c r="J181" s="6">
        <v>0</v>
      </c>
      <c r="K181" s="28">
        <v>0</v>
      </c>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row>
    <row r="182" spans="1:43" hidden="1" x14ac:dyDescent="0.25">
      <c r="A182" s="4">
        <v>180</v>
      </c>
      <c r="B182" s="5" t="s">
        <v>474</v>
      </c>
      <c r="C182" s="23" t="s">
        <v>475</v>
      </c>
      <c r="D182" s="24" t="s">
        <v>476</v>
      </c>
      <c r="E182" s="25">
        <v>0</v>
      </c>
      <c r="F182" s="6">
        <v>0</v>
      </c>
      <c r="G182" s="6">
        <v>0</v>
      </c>
      <c r="H182" s="26">
        <v>0</v>
      </c>
      <c r="I182" s="27">
        <v>0</v>
      </c>
      <c r="J182" s="6">
        <v>0</v>
      </c>
      <c r="K182" s="28">
        <v>0</v>
      </c>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row>
    <row r="183" spans="1:43" hidden="1" x14ac:dyDescent="0.25">
      <c r="A183" s="4">
        <v>181</v>
      </c>
      <c r="B183" s="5" t="s">
        <v>477</v>
      </c>
      <c r="C183" s="23" t="s">
        <v>478</v>
      </c>
      <c r="D183" s="24" t="s">
        <v>479</v>
      </c>
      <c r="E183" s="25">
        <v>0</v>
      </c>
      <c r="F183" s="6">
        <v>0</v>
      </c>
      <c r="G183" s="6">
        <v>0</v>
      </c>
      <c r="H183" s="26">
        <v>0</v>
      </c>
      <c r="I183" s="27">
        <v>0</v>
      </c>
      <c r="J183" s="6">
        <v>0</v>
      </c>
      <c r="K183" s="28">
        <v>0</v>
      </c>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spans="1:43" hidden="1" x14ac:dyDescent="0.25">
      <c r="A184" s="4">
        <v>182</v>
      </c>
      <c r="B184" s="5" t="s">
        <v>480</v>
      </c>
      <c r="C184" s="23" t="s">
        <v>478</v>
      </c>
      <c r="D184" s="24" t="s">
        <v>481</v>
      </c>
      <c r="E184" s="25">
        <v>0</v>
      </c>
      <c r="F184" s="6">
        <v>0</v>
      </c>
      <c r="G184" s="6">
        <v>0</v>
      </c>
      <c r="H184" s="26">
        <v>0</v>
      </c>
      <c r="I184" s="27">
        <v>0</v>
      </c>
      <c r="J184" s="6">
        <v>0</v>
      </c>
      <c r="K184" s="28">
        <v>0</v>
      </c>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spans="1:43" hidden="1" x14ac:dyDescent="0.25">
      <c r="A185" s="4">
        <v>183</v>
      </c>
      <c r="B185" s="5" t="s">
        <v>482</v>
      </c>
      <c r="C185" s="23" t="s">
        <v>478</v>
      </c>
      <c r="D185" s="24" t="s">
        <v>483</v>
      </c>
      <c r="E185" s="25">
        <v>0</v>
      </c>
      <c r="F185" s="6">
        <v>0</v>
      </c>
      <c r="G185" s="6">
        <v>0</v>
      </c>
      <c r="H185" s="26">
        <v>0</v>
      </c>
      <c r="I185" s="27">
        <v>0</v>
      </c>
      <c r="J185" s="6">
        <v>0</v>
      </c>
      <c r="K185" s="28">
        <v>0</v>
      </c>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1:43" x14ac:dyDescent="0.25">
      <c r="A186" s="4">
        <v>184</v>
      </c>
      <c r="B186" s="5" t="s">
        <v>102</v>
      </c>
      <c r="C186" s="23" t="s">
        <v>484</v>
      </c>
      <c r="D186" s="24" t="s">
        <v>485</v>
      </c>
      <c r="E186" s="25">
        <v>1509</v>
      </c>
      <c r="F186" s="6">
        <v>2106</v>
      </c>
      <c r="G186" s="6">
        <v>1421</v>
      </c>
      <c r="H186" s="26">
        <v>0.25</v>
      </c>
      <c r="I186" s="27">
        <v>0.49394586894586889</v>
      </c>
      <c r="J186" s="6">
        <v>1065.75</v>
      </c>
      <c r="K186" s="28">
        <v>1608216.75</v>
      </c>
      <c r="L186" s="7">
        <v>700</v>
      </c>
      <c r="M186" s="7">
        <v>40</v>
      </c>
      <c r="N186" s="9">
        <v>25</v>
      </c>
      <c r="O186" s="7"/>
      <c r="P186" s="7">
        <v>50</v>
      </c>
      <c r="Q186" s="7">
        <v>30</v>
      </c>
      <c r="R186" s="7">
        <v>50</v>
      </c>
      <c r="S186" s="7">
        <v>30</v>
      </c>
      <c r="T186" s="7">
        <v>50</v>
      </c>
      <c r="U186" s="7">
        <v>30</v>
      </c>
      <c r="V186" s="7">
        <v>40</v>
      </c>
      <c r="W186" s="7">
        <v>10</v>
      </c>
      <c r="X186" s="7">
        <v>10</v>
      </c>
      <c r="Y186" s="7">
        <v>8</v>
      </c>
      <c r="Z186" s="7">
        <v>10</v>
      </c>
      <c r="AA186" s="7">
        <v>30</v>
      </c>
      <c r="AB186" s="7">
        <v>20</v>
      </c>
      <c r="AC186" s="7">
        <v>40</v>
      </c>
      <c r="AD186" s="7">
        <v>26</v>
      </c>
      <c r="AE186" s="7">
        <v>60</v>
      </c>
      <c r="AF186" s="7">
        <v>30</v>
      </c>
      <c r="AG186" s="10"/>
      <c r="AH186" s="8">
        <v>20</v>
      </c>
      <c r="AI186" s="7">
        <v>15</v>
      </c>
      <c r="AJ186" s="10" t="s">
        <v>899</v>
      </c>
      <c r="AK186" s="10">
        <f>SUBTOTAL(9,L186:AJ186)</f>
        <v>1324</v>
      </c>
      <c r="AL186" s="18">
        <f>+J186*AK186</f>
        <v>1411053</v>
      </c>
      <c r="AM186" s="9">
        <f>+E186</f>
        <v>1509</v>
      </c>
      <c r="AN186" s="9">
        <f>+J186*AK186</f>
        <v>1411053</v>
      </c>
      <c r="AO186" s="45"/>
      <c r="AP186" s="7"/>
      <c r="AQ186" s="45">
        <f>+AN186+AP186</f>
        <v>1411053</v>
      </c>
    </row>
    <row r="187" spans="1:43" hidden="1" x14ac:dyDescent="0.25">
      <c r="A187" s="4">
        <v>185</v>
      </c>
      <c r="B187" s="5" t="s">
        <v>486</v>
      </c>
      <c r="C187" s="23" t="s">
        <v>487</v>
      </c>
      <c r="D187" s="24" t="s">
        <v>485</v>
      </c>
      <c r="E187" s="25">
        <v>0</v>
      </c>
      <c r="F187" s="6">
        <v>0</v>
      </c>
      <c r="G187" s="6">
        <v>0</v>
      </c>
      <c r="H187" s="26">
        <v>0</v>
      </c>
      <c r="I187" s="27">
        <v>0</v>
      </c>
      <c r="J187" s="6">
        <v>0</v>
      </c>
      <c r="K187" s="28">
        <v>0</v>
      </c>
      <c r="L187" s="7"/>
      <c r="M187" s="7"/>
      <c r="N187" s="7"/>
      <c r="O187" s="7"/>
      <c r="P187" s="7"/>
      <c r="Q187" s="7"/>
      <c r="R187" s="7"/>
      <c r="S187" s="7"/>
      <c r="T187" s="7"/>
      <c r="U187" s="7"/>
      <c r="V187" s="7"/>
      <c r="W187" s="7"/>
      <c r="X187" s="7"/>
      <c r="Y187" s="7"/>
      <c r="Z187" s="7"/>
      <c r="AA187" s="7"/>
      <c r="AB187" s="7"/>
      <c r="AC187" s="7"/>
      <c r="AD187" s="7"/>
      <c r="AE187" s="43"/>
      <c r="AF187" s="43"/>
      <c r="AG187" s="43"/>
      <c r="AH187" s="43"/>
      <c r="AI187" s="43"/>
      <c r="AJ187" s="43"/>
      <c r="AK187" s="43"/>
      <c r="AL187" s="7"/>
      <c r="AM187" s="7"/>
      <c r="AN187" s="7"/>
      <c r="AO187" s="7"/>
      <c r="AP187" s="7"/>
      <c r="AQ187" s="7"/>
    </row>
    <row r="188" spans="1:43" hidden="1" x14ac:dyDescent="0.25">
      <c r="A188" s="4">
        <v>186</v>
      </c>
      <c r="B188" s="5" t="s">
        <v>488</v>
      </c>
      <c r="C188" s="23" t="s">
        <v>489</v>
      </c>
      <c r="D188" s="24" t="s">
        <v>490</v>
      </c>
      <c r="E188" s="25">
        <v>0</v>
      </c>
      <c r="F188" s="6">
        <v>0</v>
      </c>
      <c r="G188" s="6">
        <v>0</v>
      </c>
      <c r="H188" s="26">
        <v>0</v>
      </c>
      <c r="I188" s="27">
        <v>0</v>
      </c>
      <c r="J188" s="6">
        <v>0</v>
      </c>
      <c r="K188" s="28">
        <v>0</v>
      </c>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1:43" hidden="1" x14ac:dyDescent="0.25">
      <c r="A189" s="4">
        <v>187</v>
      </c>
      <c r="B189" s="5" t="s">
        <v>491</v>
      </c>
      <c r="C189" s="23" t="s">
        <v>492</v>
      </c>
      <c r="D189" s="24" t="s">
        <v>493</v>
      </c>
      <c r="E189" s="25">
        <v>0</v>
      </c>
      <c r="F189" s="6">
        <v>0</v>
      </c>
      <c r="G189" s="6">
        <v>0</v>
      </c>
      <c r="H189" s="26">
        <v>0</v>
      </c>
      <c r="I189" s="27">
        <v>0</v>
      </c>
      <c r="J189" s="6">
        <v>0</v>
      </c>
      <c r="K189" s="28">
        <v>0</v>
      </c>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43" x14ac:dyDescent="0.25">
      <c r="A190" s="4">
        <v>188</v>
      </c>
      <c r="B190" s="5" t="s">
        <v>103</v>
      </c>
      <c r="C190" s="23" t="s">
        <v>484</v>
      </c>
      <c r="D190" s="24" t="s">
        <v>494</v>
      </c>
      <c r="E190" s="25">
        <v>36</v>
      </c>
      <c r="F190" s="6">
        <v>9779</v>
      </c>
      <c r="G190" s="6">
        <v>4203</v>
      </c>
      <c r="H190" s="26">
        <v>0.19999999999999998</v>
      </c>
      <c r="I190" s="27">
        <v>0.65616116167297267</v>
      </c>
      <c r="J190" s="6">
        <v>3362.4</v>
      </c>
      <c r="K190" s="28">
        <v>121046.40000000001</v>
      </c>
      <c r="L190" s="7">
        <v>5</v>
      </c>
      <c r="M190" s="7"/>
      <c r="N190" s="9"/>
      <c r="O190" s="7"/>
      <c r="P190" s="7"/>
      <c r="Q190" s="7"/>
      <c r="R190" s="7"/>
      <c r="S190" s="7"/>
      <c r="T190" s="7"/>
      <c r="U190" s="7"/>
      <c r="V190" s="7"/>
      <c r="W190" s="7"/>
      <c r="X190" s="7"/>
      <c r="Y190" s="7"/>
      <c r="Z190" s="7"/>
      <c r="AA190" s="7"/>
      <c r="AB190" s="7"/>
      <c r="AC190" s="7"/>
      <c r="AD190" s="7"/>
      <c r="AE190" s="7"/>
      <c r="AF190" s="7"/>
      <c r="AG190" s="10"/>
      <c r="AH190" s="7"/>
      <c r="AI190" s="7"/>
      <c r="AJ190" s="7"/>
      <c r="AK190" s="7">
        <f>SUBTOTAL(9,L190:AJ190)</f>
        <v>5</v>
      </c>
      <c r="AL190" s="18">
        <f>+J190*AK190</f>
        <v>16812</v>
      </c>
      <c r="AM190" s="9">
        <f>+E190</f>
        <v>36</v>
      </c>
      <c r="AN190" s="9">
        <f t="shared" ref="AN190:AN191" si="20">+J190*AK190</f>
        <v>16812</v>
      </c>
      <c r="AO190" s="45"/>
      <c r="AP190" s="7"/>
      <c r="AQ190" s="45">
        <f t="shared" ref="AQ190:AQ191" si="21">+AN190+AP190</f>
        <v>16812</v>
      </c>
    </row>
    <row r="191" spans="1:43" x14ac:dyDescent="0.25">
      <c r="A191" s="4">
        <v>189</v>
      </c>
      <c r="B191" s="5" t="s">
        <v>104</v>
      </c>
      <c r="C191" s="23" t="s">
        <v>495</v>
      </c>
      <c r="D191" s="24" t="s">
        <v>494</v>
      </c>
      <c r="E191" s="25">
        <v>782</v>
      </c>
      <c r="F191" s="6">
        <v>10813</v>
      </c>
      <c r="G191" s="6">
        <v>2019</v>
      </c>
      <c r="H191" s="26">
        <v>0.25</v>
      </c>
      <c r="I191" s="27">
        <v>0.85996023305280678</v>
      </c>
      <c r="J191" s="6">
        <v>1514.25</v>
      </c>
      <c r="K191" s="28">
        <v>1184143.5</v>
      </c>
      <c r="L191" s="8">
        <v>400</v>
      </c>
      <c r="M191" s="8">
        <v>40</v>
      </c>
      <c r="N191" s="19">
        <v>25</v>
      </c>
      <c r="O191" s="7"/>
      <c r="P191" s="8">
        <v>40</v>
      </c>
      <c r="Q191" s="8">
        <v>30</v>
      </c>
      <c r="R191" s="7">
        <v>50</v>
      </c>
      <c r="S191" s="7">
        <v>20</v>
      </c>
      <c r="T191" s="8">
        <v>40</v>
      </c>
      <c r="U191" s="8">
        <v>20</v>
      </c>
      <c r="V191" s="8">
        <v>40</v>
      </c>
      <c r="W191" s="7"/>
      <c r="X191" s="7">
        <v>10</v>
      </c>
      <c r="Y191" s="8">
        <v>10</v>
      </c>
      <c r="Z191" s="8">
        <v>10</v>
      </c>
      <c r="AA191" s="10" t="s">
        <v>905</v>
      </c>
      <c r="AB191" s="7">
        <v>10</v>
      </c>
      <c r="AC191" s="10" t="s">
        <v>893</v>
      </c>
      <c r="AD191" s="7">
        <v>15</v>
      </c>
      <c r="AE191" s="10" t="s">
        <v>906</v>
      </c>
      <c r="AF191" s="10" t="s">
        <v>907</v>
      </c>
      <c r="AG191" s="10"/>
      <c r="AH191" s="8">
        <v>20</v>
      </c>
      <c r="AI191" s="10" t="s">
        <v>908</v>
      </c>
      <c r="AJ191" s="7"/>
      <c r="AK191" s="10">
        <f>SUBTOTAL(9,L191:AJ191)</f>
        <v>780</v>
      </c>
      <c r="AL191" s="18">
        <f>+J191*AK191</f>
        <v>1181115</v>
      </c>
      <c r="AM191" s="9">
        <f>+E191</f>
        <v>782</v>
      </c>
      <c r="AN191" s="9">
        <f>+J191*AM191</f>
        <v>1184143.5</v>
      </c>
      <c r="AO191" s="45">
        <f>+AK191-AM191</f>
        <v>-2</v>
      </c>
      <c r="AP191" s="46">
        <f>+AO191*F191</f>
        <v>-21626</v>
      </c>
      <c r="AQ191" s="45">
        <f t="shared" si="21"/>
        <v>1162517.5</v>
      </c>
    </row>
    <row r="192" spans="1:43" hidden="1" x14ac:dyDescent="0.25">
      <c r="A192" s="4">
        <v>190</v>
      </c>
      <c r="B192" s="5" t="s">
        <v>496</v>
      </c>
      <c r="C192" s="23" t="s">
        <v>497</v>
      </c>
      <c r="D192" s="24" t="s">
        <v>498</v>
      </c>
      <c r="E192" s="25">
        <v>0</v>
      </c>
      <c r="F192" s="6">
        <v>0</v>
      </c>
      <c r="G192" s="6">
        <v>0</v>
      </c>
      <c r="H192" s="26">
        <v>0</v>
      </c>
      <c r="I192" s="27">
        <v>0</v>
      </c>
      <c r="J192" s="6">
        <v>0</v>
      </c>
      <c r="K192" s="28">
        <v>0</v>
      </c>
      <c r="L192" s="7"/>
      <c r="M192" s="7"/>
      <c r="N192" s="7"/>
      <c r="O192" s="7"/>
      <c r="P192" s="7"/>
      <c r="Q192" s="7"/>
      <c r="R192" s="7"/>
      <c r="S192" s="7"/>
      <c r="T192" s="7"/>
      <c r="U192" s="7"/>
      <c r="V192" s="7"/>
      <c r="W192" s="7"/>
      <c r="X192" s="7"/>
      <c r="Y192" s="7"/>
      <c r="Z192" s="7"/>
      <c r="AA192" s="7"/>
      <c r="AB192" s="7"/>
      <c r="AC192" s="7"/>
      <c r="AD192" s="7"/>
      <c r="AE192" s="43"/>
      <c r="AF192" s="43"/>
      <c r="AG192" s="43"/>
      <c r="AH192" s="43"/>
      <c r="AI192" s="43"/>
      <c r="AJ192" s="43"/>
      <c r="AK192" s="43"/>
      <c r="AL192" s="7"/>
      <c r="AM192" s="7"/>
      <c r="AN192" s="7"/>
      <c r="AO192" s="7"/>
      <c r="AP192" s="7"/>
      <c r="AQ192" s="7"/>
    </row>
    <row r="193" spans="1:43" hidden="1" x14ac:dyDescent="0.25">
      <c r="A193" s="4">
        <v>191</v>
      </c>
      <c r="B193" s="5" t="s">
        <v>499</v>
      </c>
      <c r="C193" s="23" t="s">
        <v>500</v>
      </c>
      <c r="D193" s="24" t="s">
        <v>501</v>
      </c>
      <c r="E193" s="25">
        <v>0</v>
      </c>
      <c r="F193" s="6">
        <v>0</v>
      </c>
      <c r="G193" s="6">
        <v>0</v>
      </c>
      <c r="H193" s="26">
        <v>0</v>
      </c>
      <c r="I193" s="27">
        <v>0</v>
      </c>
      <c r="J193" s="6">
        <v>0</v>
      </c>
      <c r="K193" s="28">
        <v>0</v>
      </c>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hidden="1" x14ac:dyDescent="0.25">
      <c r="A194" s="4">
        <v>192</v>
      </c>
      <c r="B194" s="5" t="s">
        <v>502</v>
      </c>
      <c r="C194" s="23" t="s">
        <v>503</v>
      </c>
      <c r="D194" s="24" t="s">
        <v>501</v>
      </c>
      <c r="E194" s="25">
        <v>0</v>
      </c>
      <c r="F194" s="6">
        <v>0</v>
      </c>
      <c r="G194" s="6">
        <v>0</v>
      </c>
      <c r="H194" s="26">
        <v>0</v>
      </c>
      <c r="I194" s="27">
        <v>0</v>
      </c>
      <c r="J194" s="6">
        <v>0</v>
      </c>
      <c r="K194" s="28">
        <v>0</v>
      </c>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x14ac:dyDescent="0.25">
      <c r="A195" s="4">
        <v>193</v>
      </c>
      <c r="B195" s="5" t="s">
        <v>105</v>
      </c>
      <c r="C195" s="23" t="s">
        <v>504</v>
      </c>
      <c r="D195" s="24" t="s">
        <v>505</v>
      </c>
      <c r="E195" s="25">
        <v>210</v>
      </c>
      <c r="F195" s="6">
        <v>20916</v>
      </c>
      <c r="G195" s="6">
        <v>10384</v>
      </c>
      <c r="H195" s="26">
        <v>0.25</v>
      </c>
      <c r="I195" s="27">
        <v>0.627653471026965</v>
      </c>
      <c r="J195" s="6">
        <v>7788</v>
      </c>
      <c r="K195" s="28">
        <v>1635480</v>
      </c>
      <c r="L195" s="7">
        <v>20</v>
      </c>
      <c r="M195" s="8">
        <v>10</v>
      </c>
      <c r="N195" s="19">
        <v>10</v>
      </c>
      <c r="O195" s="7"/>
      <c r="P195" s="7">
        <v>10</v>
      </c>
      <c r="Q195" s="8">
        <v>10</v>
      </c>
      <c r="R195" s="7">
        <v>10</v>
      </c>
      <c r="S195" s="7">
        <v>10</v>
      </c>
      <c r="T195" s="8">
        <v>10</v>
      </c>
      <c r="U195" s="8">
        <v>10</v>
      </c>
      <c r="V195" s="8">
        <v>10</v>
      </c>
      <c r="W195" s="7">
        <v>10</v>
      </c>
      <c r="X195" s="7">
        <v>8</v>
      </c>
      <c r="Y195" s="8">
        <v>6</v>
      </c>
      <c r="Z195" s="8">
        <v>6</v>
      </c>
      <c r="AA195" s="7">
        <v>10</v>
      </c>
      <c r="AB195" s="7">
        <v>6</v>
      </c>
      <c r="AC195" s="7">
        <v>8</v>
      </c>
      <c r="AD195" s="7">
        <v>15</v>
      </c>
      <c r="AE195" s="7">
        <v>10</v>
      </c>
      <c r="AF195" s="7"/>
      <c r="AG195" s="10" t="s">
        <v>902</v>
      </c>
      <c r="AH195" s="8">
        <v>4</v>
      </c>
      <c r="AI195" s="10" t="s">
        <v>903</v>
      </c>
      <c r="AJ195" s="10" t="s">
        <v>893</v>
      </c>
      <c r="AK195" s="10">
        <f>SUBTOTAL(9,L195:AJ195)</f>
        <v>193</v>
      </c>
      <c r="AL195" s="18">
        <f>+J195*AK195</f>
        <v>1503084</v>
      </c>
      <c r="AM195" s="9">
        <f>+E195</f>
        <v>210</v>
      </c>
      <c r="AN195" s="9">
        <f>+J195*AM195</f>
        <v>1635480</v>
      </c>
      <c r="AO195" s="45">
        <f>+AK195-AM195</f>
        <v>-17</v>
      </c>
      <c r="AP195" s="46">
        <f>+AO195*F195</f>
        <v>-355572</v>
      </c>
      <c r="AQ195" s="45">
        <f>+AN195+AP195</f>
        <v>1279908</v>
      </c>
    </row>
    <row r="196" spans="1:43" hidden="1" x14ac:dyDescent="0.25">
      <c r="A196" s="4">
        <v>194</v>
      </c>
      <c r="B196" s="5" t="s">
        <v>506</v>
      </c>
      <c r="C196" s="23" t="s">
        <v>507</v>
      </c>
      <c r="D196" s="24" t="s">
        <v>272</v>
      </c>
      <c r="E196" s="25">
        <v>0</v>
      </c>
      <c r="F196" s="6">
        <v>0</v>
      </c>
      <c r="G196" s="6">
        <v>0</v>
      </c>
      <c r="H196" s="26">
        <v>0</v>
      </c>
      <c r="I196" s="27">
        <v>0</v>
      </c>
      <c r="J196" s="6">
        <v>0</v>
      </c>
      <c r="K196" s="28">
        <v>0</v>
      </c>
      <c r="L196" s="7"/>
      <c r="M196" s="7"/>
      <c r="N196" s="7"/>
      <c r="O196" s="7"/>
      <c r="P196" s="7"/>
      <c r="Q196" s="7"/>
      <c r="R196" s="7"/>
      <c r="S196" s="7"/>
      <c r="T196" s="7"/>
      <c r="U196" s="7"/>
      <c r="V196" s="7"/>
      <c r="W196" s="7"/>
      <c r="X196" s="7"/>
      <c r="Y196" s="7"/>
      <c r="Z196" s="7"/>
      <c r="AA196" s="7"/>
      <c r="AB196" s="7"/>
      <c r="AC196" s="7"/>
      <c r="AD196" s="7"/>
      <c r="AE196" s="43"/>
      <c r="AF196" s="43"/>
      <c r="AG196" s="43"/>
      <c r="AH196" s="43"/>
      <c r="AI196" s="43"/>
      <c r="AJ196" s="43"/>
      <c r="AK196" s="43"/>
      <c r="AL196" s="7"/>
      <c r="AM196" s="7"/>
      <c r="AN196" s="7"/>
      <c r="AO196" s="7"/>
      <c r="AP196" s="7"/>
      <c r="AQ196" s="7"/>
    </row>
    <row r="197" spans="1:43" hidden="1" x14ac:dyDescent="0.25">
      <c r="A197" s="4">
        <v>195</v>
      </c>
      <c r="B197" s="5" t="s">
        <v>508</v>
      </c>
      <c r="C197" s="23" t="s">
        <v>509</v>
      </c>
      <c r="D197" s="24" t="s">
        <v>272</v>
      </c>
      <c r="E197" s="25">
        <v>0</v>
      </c>
      <c r="F197" s="6">
        <v>0</v>
      </c>
      <c r="G197" s="6">
        <v>0</v>
      </c>
      <c r="H197" s="26">
        <v>0</v>
      </c>
      <c r="I197" s="27">
        <v>0</v>
      </c>
      <c r="J197" s="6">
        <v>0</v>
      </c>
      <c r="K197" s="28">
        <v>0</v>
      </c>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hidden="1" x14ac:dyDescent="0.25">
      <c r="A198" s="4">
        <v>196</v>
      </c>
      <c r="B198" s="5" t="s">
        <v>510</v>
      </c>
      <c r="C198" s="23" t="s">
        <v>511</v>
      </c>
      <c r="D198" s="24" t="s">
        <v>272</v>
      </c>
      <c r="E198" s="25">
        <v>0</v>
      </c>
      <c r="F198" s="6">
        <v>0</v>
      </c>
      <c r="G198" s="6">
        <v>0</v>
      </c>
      <c r="H198" s="26">
        <v>0</v>
      </c>
      <c r="I198" s="27">
        <v>0</v>
      </c>
      <c r="J198" s="6">
        <v>0</v>
      </c>
      <c r="K198" s="28">
        <v>0</v>
      </c>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hidden="1" x14ac:dyDescent="0.25">
      <c r="A199" s="4">
        <v>197</v>
      </c>
      <c r="B199" s="5" t="s">
        <v>512</v>
      </c>
      <c r="C199" s="23" t="s">
        <v>513</v>
      </c>
      <c r="D199" s="24" t="s">
        <v>272</v>
      </c>
      <c r="E199" s="25">
        <v>12</v>
      </c>
      <c r="F199" s="6">
        <v>86605</v>
      </c>
      <c r="G199" s="6">
        <v>41930</v>
      </c>
      <c r="H199" s="26">
        <v>0.25</v>
      </c>
      <c r="I199" s="27">
        <v>0.63688586109347034</v>
      </c>
      <c r="J199" s="6">
        <v>31447.5</v>
      </c>
      <c r="K199" s="28">
        <v>377370</v>
      </c>
      <c r="L199" s="7"/>
      <c r="M199" s="7"/>
      <c r="N199" s="9"/>
      <c r="O199" s="7"/>
      <c r="P199" s="7"/>
      <c r="Q199" s="7"/>
      <c r="R199" s="7"/>
      <c r="S199" s="7"/>
      <c r="T199" s="7"/>
      <c r="U199" s="7"/>
      <c r="V199" s="7"/>
      <c r="W199" s="7"/>
      <c r="X199" s="7"/>
      <c r="Y199" s="7"/>
      <c r="Z199" s="7"/>
      <c r="AA199" s="7"/>
      <c r="AB199" s="7"/>
      <c r="AC199" s="7"/>
      <c r="AD199" s="7"/>
      <c r="AE199" s="7"/>
      <c r="AF199" s="7"/>
      <c r="AG199" s="10"/>
      <c r="AH199" s="7"/>
      <c r="AI199" s="7"/>
      <c r="AJ199" s="7"/>
      <c r="AK199" s="7">
        <f>SUBTOTAL(9,L199:AJ199)</f>
        <v>0</v>
      </c>
      <c r="AL199" s="18">
        <f>+J199*AK199</f>
        <v>0</v>
      </c>
      <c r="AM199" s="7"/>
      <c r="AN199" s="7"/>
      <c r="AO199" s="7"/>
      <c r="AP199" s="7"/>
      <c r="AQ199" s="7"/>
    </row>
    <row r="200" spans="1:43" hidden="1" x14ac:dyDescent="0.25">
      <c r="A200" s="4">
        <v>198</v>
      </c>
      <c r="B200" s="5" t="s">
        <v>514</v>
      </c>
      <c r="C200" s="23" t="s">
        <v>515</v>
      </c>
      <c r="D200" s="24" t="s">
        <v>272</v>
      </c>
      <c r="E200" s="25">
        <v>8</v>
      </c>
      <c r="F200" s="6">
        <v>59315</v>
      </c>
      <c r="G200" s="6">
        <v>35712</v>
      </c>
      <c r="H200" s="26">
        <v>0.25</v>
      </c>
      <c r="I200" s="27">
        <v>0.5484447441625222</v>
      </c>
      <c r="J200" s="6">
        <v>26784</v>
      </c>
      <c r="K200" s="28">
        <v>214272</v>
      </c>
      <c r="L200" s="7"/>
      <c r="M200" s="7"/>
      <c r="N200" s="9"/>
      <c r="O200" s="7"/>
      <c r="P200" s="7"/>
      <c r="Q200" s="7"/>
      <c r="R200" s="7"/>
      <c r="S200" s="7"/>
      <c r="T200" s="7"/>
      <c r="U200" s="7"/>
      <c r="V200" s="7"/>
      <c r="W200" s="7"/>
      <c r="X200" s="7"/>
      <c r="Y200" s="7"/>
      <c r="Z200" s="7"/>
      <c r="AA200" s="7"/>
      <c r="AB200" s="7"/>
      <c r="AC200" s="7"/>
      <c r="AD200" s="7"/>
      <c r="AE200" s="7"/>
      <c r="AF200" s="7"/>
      <c r="AG200" s="10"/>
      <c r="AH200" s="7"/>
      <c r="AI200" s="7"/>
      <c r="AJ200" s="7"/>
      <c r="AK200" s="7">
        <f>SUBTOTAL(9,L200:AJ200)</f>
        <v>0</v>
      </c>
      <c r="AL200" s="18">
        <f>+J200*AK200</f>
        <v>0</v>
      </c>
      <c r="AM200" s="7"/>
      <c r="AN200" s="7"/>
      <c r="AO200" s="7"/>
      <c r="AP200" s="7"/>
      <c r="AQ200" s="7"/>
    </row>
    <row r="201" spans="1:43" hidden="1" x14ac:dyDescent="0.25">
      <c r="A201" s="4">
        <v>199</v>
      </c>
      <c r="B201" s="5" t="s">
        <v>516</v>
      </c>
      <c r="C201" s="23" t="s">
        <v>517</v>
      </c>
      <c r="D201" s="24" t="s">
        <v>272</v>
      </c>
      <c r="E201" s="25">
        <v>19</v>
      </c>
      <c r="F201" s="6">
        <v>45621</v>
      </c>
      <c r="G201" s="6">
        <v>18695</v>
      </c>
      <c r="H201" s="26">
        <v>0.25</v>
      </c>
      <c r="I201" s="27">
        <v>0.69265798645360688</v>
      </c>
      <c r="J201" s="6">
        <v>14021.25</v>
      </c>
      <c r="K201" s="28">
        <v>266403.75</v>
      </c>
      <c r="L201" s="7"/>
      <c r="M201" s="7"/>
      <c r="N201" s="9"/>
      <c r="O201" s="7"/>
      <c r="P201" s="7"/>
      <c r="Q201" s="7"/>
      <c r="R201" s="7"/>
      <c r="S201" s="7"/>
      <c r="T201" s="7"/>
      <c r="U201" s="7"/>
      <c r="V201" s="7"/>
      <c r="W201" s="7"/>
      <c r="X201" s="7"/>
      <c r="Y201" s="7"/>
      <c r="Z201" s="7"/>
      <c r="AA201" s="7"/>
      <c r="AB201" s="7"/>
      <c r="AC201" s="7"/>
      <c r="AD201" s="7"/>
      <c r="AE201" s="7"/>
      <c r="AF201" s="7"/>
      <c r="AG201" s="10"/>
      <c r="AH201" s="7"/>
      <c r="AI201" s="7"/>
      <c r="AJ201" s="7"/>
      <c r="AK201" s="7">
        <f>SUBTOTAL(9,L201:AJ201)</f>
        <v>0</v>
      </c>
      <c r="AL201" s="18">
        <f>+J201*AK201</f>
        <v>0</v>
      </c>
      <c r="AM201" s="7"/>
      <c r="AN201" s="7"/>
      <c r="AO201" s="7"/>
      <c r="AP201" s="7"/>
      <c r="AQ201" s="7"/>
    </row>
    <row r="202" spans="1:43" hidden="1" x14ac:dyDescent="0.25">
      <c r="A202" s="4">
        <v>200</v>
      </c>
      <c r="B202" s="5" t="s">
        <v>518</v>
      </c>
      <c r="C202" s="23" t="s">
        <v>519</v>
      </c>
      <c r="D202" s="24" t="s">
        <v>272</v>
      </c>
      <c r="E202" s="25">
        <v>9</v>
      </c>
      <c r="F202" s="6">
        <v>32761</v>
      </c>
      <c r="G202" s="6">
        <v>16747</v>
      </c>
      <c r="H202" s="26">
        <v>0.19999999999999998</v>
      </c>
      <c r="I202" s="27">
        <v>0.59105033423888154</v>
      </c>
      <c r="J202" s="6">
        <v>13397.6</v>
      </c>
      <c r="K202" s="28">
        <v>120578.40000000001</v>
      </c>
      <c r="L202" s="7"/>
      <c r="M202" s="7"/>
      <c r="N202" s="9"/>
      <c r="O202" s="7"/>
      <c r="P202" s="7"/>
      <c r="Q202" s="7"/>
      <c r="R202" s="7"/>
      <c r="S202" s="7"/>
      <c r="T202" s="7"/>
      <c r="U202" s="7"/>
      <c r="V202" s="7"/>
      <c r="W202" s="7"/>
      <c r="X202" s="7"/>
      <c r="Y202" s="7"/>
      <c r="Z202" s="7"/>
      <c r="AA202" s="7"/>
      <c r="AB202" s="7"/>
      <c r="AC202" s="7"/>
      <c r="AD202" s="7"/>
      <c r="AE202" s="7"/>
      <c r="AF202" s="7"/>
      <c r="AG202" s="10"/>
      <c r="AH202" s="7"/>
      <c r="AI202" s="7"/>
      <c r="AJ202" s="7"/>
      <c r="AK202" s="7">
        <f>SUBTOTAL(9,L202:AJ202)</f>
        <v>0</v>
      </c>
      <c r="AL202" s="18">
        <f>+J202*AK202</f>
        <v>0</v>
      </c>
      <c r="AM202" s="7"/>
      <c r="AN202" s="7"/>
      <c r="AO202" s="7"/>
      <c r="AP202" s="7"/>
      <c r="AQ202" s="7"/>
    </row>
    <row r="203" spans="1:43" hidden="1" x14ac:dyDescent="0.25">
      <c r="A203" s="4">
        <v>201</v>
      </c>
      <c r="B203" s="5" t="s">
        <v>520</v>
      </c>
      <c r="C203" s="23" t="s">
        <v>521</v>
      </c>
      <c r="D203" s="24" t="s">
        <v>272</v>
      </c>
      <c r="E203" s="25">
        <v>56</v>
      </c>
      <c r="F203" s="6">
        <v>3502</v>
      </c>
      <c r="G203" s="6">
        <v>2293</v>
      </c>
      <c r="H203" s="26">
        <v>0.19999999999999996</v>
      </c>
      <c r="I203" s="27">
        <v>0.47618503712164473</v>
      </c>
      <c r="J203" s="6">
        <v>1834.4</v>
      </c>
      <c r="K203" s="28">
        <v>102726.40000000001</v>
      </c>
      <c r="L203" s="7"/>
      <c r="M203" s="7"/>
      <c r="N203" s="9"/>
      <c r="O203" s="7"/>
      <c r="P203" s="7"/>
      <c r="Q203" s="7"/>
      <c r="R203" s="7"/>
      <c r="S203" s="7"/>
      <c r="T203" s="7"/>
      <c r="U203" s="7"/>
      <c r="V203" s="7"/>
      <c r="W203" s="7"/>
      <c r="X203" s="7"/>
      <c r="Y203" s="7"/>
      <c r="Z203" s="7"/>
      <c r="AA203" s="7"/>
      <c r="AB203" s="7"/>
      <c r="AC203" s="7"/>
      <c r="AD203" s="7"/>
      <c r="AE203" s="7"/>
      <c r="AF203" s="7"/>
      <c r="AG203" s="10"/>
      <c r="AH203" s="7"/>
      <c r="AI203" s="7"/>
      <c r="AJ203" s="7"/>
      <c r="AK203" s="7">
        <f>SUBTOTAL(9,L203:AJ203)</f>
        <v>0</v>
      </c>
      <c r="AL203" s="18">
        <f>+J203*AK203</f>
        <v>0</v>
      </c>
      <c r="AM203" s="7"/>
      <c r="AN203" s="7"/>
      <c r="AO203" s="7"/>
      <c r="AP203" s="7"/>
      <c r="AQ203" s="7"/>
    </row>
    <row r="204" spans="1:43" hidden="1" x14ac:dyDescent="0.25">
      <c r="A204" s="4">
        <v>202</v>
      </c>
      <c r="B204" s="5" t="s">
        <v>522</v>
      </c>
      <c r="C204" s="23" t="s">
        <v>523</v>
      </c>
      <c r="D204" s="24" t="s">
        <v>272</v>
      </c>
      <c r="E204" s="25">
        <v>0</v>
      </c>
      <c r="F204" s="6">
        <v>0</v>
      </c>
      <c r="G204" s="6">
        <v>0</v>
      </c>
      <c r="H204" s="26">
        <v>0</v>
      </c>
      <c r="I204" s="27">
        <v>0</v>
      </c>
      <c r="J204" s="6">
        <v>0</v>
      </c>
      <c r="K204" s="28">
        <v>0</v>
      </c>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hidden="1" x14ac:dyDescent="0.25">
      <c r="A205" s="4">
        <v>203</v>
      </c>
      <c r="B205" s="5" t="s">
        <v>524</v>
      </c>
      <c r="C205" s="23" t="s">
        <v>525</v>
      </c>
      <c r="D205" s="24" t="s">
        <v>272</v>
      </c>
      <c r="E205" s="25">
        <v>0</v>
      </c>
      <c r="F205" s="6">
        <v>0</v>
      </c>
      <c r="G205" s="6">
        <v>0</v>
      </c>
      <c r="H205" s="26">
        <v>0</v>
      </c>
      <c r="I205" s="27">
        <v>0</v>
      </c>
      <c r="J205" s="6">
        <v>0</v>
      </c>
      <c r="K205" s="28">
        <v>0</v>
      </c>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hidden="1" x14ac:dyDescent="0.25">
      <c r="A206" s="4">
        <v>204</v>
      </c>
      <c r="B206" s="5" t="s">
        <v>526</v>
      </c>
      <c r="C206" s="23" t="s">
        <v>527</v>
      </c>
      <c r="D206" s="24" t="s">
        <v>272</v>
      </c>
      <c r="E206" s="25">
        <v>0</v>
      </c>
      <c r="F206" s="6">
        <v>0</v>
      </c>
      <c r="G206" s="6">
        <v>0</v>
      </c>
      <c r="H206" s="26">
        <v>0</v>
      </c>
      <c r="I206" s="27">
        <v>0</v>
      </c>
      <c r="J206" s="6">
        <v>0</v>
      </c>
      <c r="K206" s="28">
        <v>0</v>
      </c>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x14ac:dyDescent="0.25">
      <c r="A207" s="4">
        <v>205</v>
      </c>
      <c r="B207" s="5" t="s">
        <v>106</v>
      </c>
      <c r="C207" s="23" t="s">
        <v>528</v>
      </c>
      <c r="D207" s="24" t="s">
        <v>272</v>
      </c>
      <c r="E207" s="25">
        <v>57</v>
      </c>
      <c r="F207" s="6">
        <v>6310</v>
      </c>
      <c r="G207" s="6">
        <v>2242</v>
      </c>
      <c r="H207" s="26">
        <v>0.20000000000000004</v>
      </c>
      <c r="I207" s="27">
        <v>0.71575277337559429</v>
      </c>
      <c r="J207" s="6">
        <v>1793.6</v>
      </c>
      <c r="K207" s="28">
        <v>102235.2</v>
      </c>
      <c r="L207" s="7">
        <v>10</v>
      </c>
      <c r="M207" s="7"/>
      <c r="N207" s="9"/>
      <c r="O207" s="7"/>
      <c r="P207" s="7"/>
      <c r="Q207" s="7"/>
      <c r="R207" s="7"/>
      <c r="S207" s="7"/>
      <c r="T207" s="7"/>
      <c r="U207" s="7"/>
      <c r="V207" s="7"/>
      <c r="W207" s="7"/>
      <c r="X207" s="7"/>
      <c r="Y207" s="7"/>
      <c r="Z207" s="7"/>
      <c r="AA207" s="7"/>
      <c r="AB207" s="7"/>
      <c r="AC207" s="7"/>
      <c r="AD207" s="7">
        <v>6</v>
      </c>
      <c r="AE207" s="7"/>
      <c r="AF207" s="7"/>
      <c r="AG207" s="10"/>
      <c r="AH207" s="7"/>
      <c r="AI207" s="7"/>
      <c r="AJ207" s="7"/>
      <c r="AK207" s="7">
        <f>SUBTOTAL(9,L207:AJ207)</f>
        <v>16</v>
      </c>
      <c r="AL207" s="18">
        <f>+J207*AK207</f>
        <v>28697.599999999999</v>
      </c>
      <c r="AM207" s="9">
        <f>+E207</f>
        <v>57</v>
      </c>
      <c r="AN207" s="9">
        <f>+J207*AK207</f>
        <v>28697.599999999999</v>
      </c>
      <c r="AO207" s="45"/>
      <c r="AP207" s="7"/>
      <c r="AQ207" s="45">
        <f>+AN207+AP207</f>
        <v>28697.599999999999</v>
      </c>
    </row>
    <row r="208" spans="1:43" hidden="1" x14ac:dyDescent="0.25">
      <c r="A208" s="4">
        <v>206</v>
      </c>
      <c r="B208" s="5" t="s">
        <v>529</v>
      </c>
      <c r="C208" s="23" t="s">
        <v>530</v>
      </c>
      <c r="D208" s="24" t="s">
        <v>272</v>
      </c>
      <c r="E208" s="25">
        <v>0</v>
      </c>
      <c r="F208" s="6">
        <v>0</v>
      </c>
      <c r="G208" s="6">
        <v>0</v>
      </c>
      <c r="H208" s="26">
        <v>0</v>
      </c>
      <c r="I208" s="27">
        <v>0</v>
      </c>
      <c r="J208" s="6">
        <v>0</v>
      </c>
      <c r="K208" s="28">
        <v>0</v>
      </c>
      <c r="L208" s="7"/>
      <c r="M208" s="7"/>
      <c r="N208" s="7"/>
      <c r="O208" s="7"/>
      <c r="P208" s="7"/>
      <c r="Q208" s="7"/>
      <c r="R208" s="7"/>
      <c r="S208" s="7"/>
      <c r="T208" s="7"/>
      <c r="U208" s="7"/>
      <c r="V208" s="7"/>
      <c r="W208" s="7"/>
      <c r="X208" s="7"/>
      <c r="Y208" s="7"/>
      <c r="Z208" s="7"/>
      <c r="AA208" s="7"/>
      <c r="AB208" s="7"/>
      <c r="AC208" s="7"/>
      <c r="AD208" s="7"/>
      <c r="AE208" s="43"/>
      <c r="AF208" s="43"/>
      <c r="AG208" s="43"/>
      <c r="AH208" s="43"/>
      <c r="AI208" s="43"/>
      <c r="AJ208" s="43"/>
      <c r="AK208" s="43"/>
      <c r="AL208" s="7"/>
      <c r="AM208" s="7"/>
      <c r="AN208" s="7"/>
      <c r="AO208" s="7"/>
      <c r="AP208" s="7"/>
      <c r="AQ208" s="7"/>
    </row>
    <row r="209" spans="1:43" x14ac:dyDescent="0.25">
      <c r="A209" s="4">
        <v>207</v>
      </c>
      <c r="B209" s="5" t="s">
        <v>107</v>
      </c>
      <c r="C209" s="23" t="s">
        <v>531</v>
      </c>
      <c r="D209" s="24" t="s">
        <v>272</v>
      </c>
      <c r="E209" s="25">
        <v>110</v>
      </c>
      <c r="F209" s="6">
        <v>3306</v>
      </c>
      <c r="G209" s="6">
        <v>1492</v>
      </c>
      <c r="H209" s="26">
        <v>0.20000000000000007</v>
      </c>
      <c r="I209" s="27">
        <v>0.63895946763460376</v>
      </c>
      <c r="J209" s="6">
        <v>1193.5999999999999</v>
      </c>
      <c r="K209" s="28">
        <v>131296</v>
      </c>
      <c r="L209" s="7">
        <v>20</v>
      </c>
      <c r="M209" s="7">
        <v>2</v>
      </c>
      <c r="N209" s="9">
        <v>2</v>
      </c>
      <c r="O209" s="7"/>
      <c r="P209" s="7">
        <v>2</v>
      </c>
      <c r="Q209" s="7">
        <v>2</v>
      </c>
      <c r="R209" s="7">
        <v>2</v>
      </c>
      <c r="S209" s="7">
        <v>2</v>
      </c>
      <c r="T209" s="7">
        <v>2</v>
      </c>
      <c r="U209" s="7">
        <v>2</v>
      </c>
      <c r="V209" s="7">
        <v>2</v>
      </c>
      <c r="W209" s="7">
        <v>2</v>
      </c>
      <c r="X209" s="7">
        <v>2</v>
      </c>
      <c r="Y209" s="7">
        <v>2</v>
      </c>
      <c r="Z209" s="7">
        <v>2</v>
      </c>
      <c r="AA209" s="7">
        <v>2</v>
      </c>
      <c r="AB209" s="7">
        <v>2</v>
      </c>
      <c r="AC209" s="7"/>
      <c r="AD209" s="7"/>
      <c r="AE209" s="7">
        <v>4</v>
      </c>
      <c r="AF209" s="7"/>
      <c r="AG209" s="10" t="s">
        <v>912</v>
      </c>
      <c r="AH209" s="7"/>
      <c r="AI209" s="7">
        <v>5</v>
      </c>
      <c r="AJ209" s="7"/>
      <c r="AK209" s="7">
        <f>SUBTOTAL(9,L209:AJ209)</f>
        <v>59</v>
      </c>
      <c r="AL209" s="18">
        <f>+J209*AK209</f>
        <v>70422.399999999994</v>
      </c>
      <c r="AM209" s="9">
        <f>+E209</f>
        <v>110</v>
      </c>
      <c r="AN209" s="9">
        <f>+J209*AK209</f>
        <v>70422.399999999994</v>
      </c>
      <c r="AO209" s="45"/>
      <c r="AP209" s="7"/>
      <c r="AQ209" s="45">
        <f>+AN209+AP209</f>
        <v>70422.399999999994</v>
      </c>
    </row>
    <row r="210" spans="1:43" hidden="1" x14ac:dyDescent="0.25">
      <c r="A210" s="4">
        <v>208</v>
      </c>
      <c r="B210" s="5" t="s">
        <v>532</v>
      </c>
      <c r="C210" s="23" t="s">
        <v>533</v>
      </c>
      <c r="D210" s="24" t="s">
        <v>272</v>
      </c>
      <c r="E210" s="25">
        <v>0</v>
      </c>
      <c r="F210" s="6">
        <v>0</v>
      </c>
      <c r="G210" s="6">
        <v>0</v>
      </c>
      <c r="H210" s="26">
        <v>0</v>
      </c>
      <c r="I210" s="27">
        <v>0</v>
      </c>
      <c r="J210" s="6">
        <v>0</v>
      </c>
      <c r="K210" s="28">
        <v>0</v>
      </c>
      <c r="L210" s="7"/>
      <c r="M210" s="7"/>
      <c r="N210" s="7"/>
      <c r="O210" s="7"/>
      <c r="P210" s="7"/>
      <c r="Q210" s="7"/>
      <c r="R210" s="7"/>
      <c r="S210" s="7"/>
      <c r="T210" s="7"/>
      <c r="U210" s="7"/>
      <c r="V210" s="7"/>
      <c r="W210" s="7"/>
      <c r="X210" s="7"/>
      <c r="Y210" s="7"/>
      <c r="Z210" s="7"/>
      <c r="AA210" s="7"/>
      <c r="AB210" s="7"/>
      <c r="AC210" s="7"/>
      <c r="AD210" s="7"/>
      <c r="AE210" s="43"/>
      <c r="AF210" s="43"/>
      <c r="AG210" s="43"/>
      <c r="AH210" s="43"/>
      <c r="AI210" s="43"/>
      <c r="AJ210" s="43"/>
      <c r="AK210" s="43"/>
      <c r="AL210" s="7"/>
      <c r="AM210" s="7"/>
      <c r="AN210" s="7"/>
      <c r="AO210" s="7"/>
      <c r="AP210" s="7"/>
      <c r="AQ210" s="7"/>
    </row>
    <row r="211" spans="1:43" hidden="1" x14ac:dyDescent="0.25">
      <c r="A211" s="4">
        <v>209</v>
      </c>
      <c r="B211" s="5" t="s">
        <v>534</v>
      </c>
      <c r="C211" s="23" t="s">
        <v>533</v>
      </c>
      <c r="D211" s="24" t="s">
        <v>272</v>
      </c>
      <c r="E211" s="25">
        <v>0</v>
      </c>
      <c r="F211" s="6">
        <v>0</v>
      </c>
      <c r="G211" s="6">
        <v>0</v>
      </c>
      <c r="H211" s="26">
        <v>0</v>
      </c>
      <c r="I211" s="27">
        <v>0</v>
      </c>
      <c r="J211" s="6">
        <v>0</v>
      </c>
      <c r="K211" s="28">
        <v>0</v>
      </c>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1:43" hidden="1" x14ac:dyDescent="0.25">
      <c r="A212" s="4">
        <v>210</v>
      </c>
      <c r="B212" s="5" t="s">
        <v>535</v>
      </c>
      <c r="C212" s="23" t="s">
        <v>536</v>
      </c>
      <c r="D212" s="24" t="s">
        <v>272</v>
      </c>
      <c r="E212" s="25">
        <v>0</v>
      </c>
      <c r="F212" s="6">
        <v>0</v>
      </c>
      <c r="G212" s="6">
        <v>0</v>
      </c>
      <c r="H212" s="26">
        <v>0</v>
      </c>
      <c r="I212" s="27">
        <v>0</v>
      </c>
      <c r="J212" s="6">
        <v>0</v>
      </c>
      <c r="K212" s="28">
        <v>0</v>
      </c>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1:43" hidden="1" x14ac:dyDescent="0.25">
      <c r="A213" s="4">
        <v>211</v>
      </c>
      <c r="B213" s="5" t="s">
        <v>537</v>
      </c>
      <c r="C213" s="23" t="s">
        <v>538</v>
      </c>
      <c r="D213" s="24" t="s">
        <v>272</v>
      </c>
      <c r="E213" s="25">
        <v>20</v>
      </c>
      <c r="F213" s="6">
        <v>3434</v>
      </c>
      <c r="G213" s="6">
        <v>1683</v>
      </c>
      <c r="H213" s="26">
        <v>0.19999999999999996</v>
      </c>
      <c r="I213" s="27">
        <v>0.60792079207920791</v>
      </c>
      <c r="J213" s="6">
        <v>1346.4</v>
      </c>
      <c r="K213" s="28">
        <v>26928</v>
      </c>
      <c r="L213" s="7"/>
      <c r="M213" s="7"/>
      <c r="N213" s="9"/>
      <c r="O213" s="7"/>
      <c r="P213" s="7"/>
      <c r="Q213" s="7"/>
      <c r="R213" s="7"/>
      <c r="S213" s="7"/>
      <c r="T213" s="7"/>
      <c r="U213" s="7"/>
      <c r="V213" s="7"/>
      <c r="W213" s="7"/>
      <c r="X213" s="7"/>
      <c r="Y213" s="7"/>
      <c r="Z213" s="7"/>
      <c r="AA213" s="7"/>
      <c r="AB213" s="7"/>
      <c r="AC213" s="7"/>
      <c r="AD213" s="7"/>
      <c r="AE213" s="7"/>
      <c r="AF213" s="7"/>
      <c r="AG213" s="10"/>
      <c r="AH213" s="7"/>
      <c r="AI213" s="7"/>
      <c r="AJ213" s="7"/>
      <c r="AK213" s="7">
        <f>SUBTOTAL(9,L213:AJ213)</f>
        <v>0</v>
      </c>
      <c r="AL213" s="18">
        <f>+J213*AK213</f>
        <v>0</v>
      </c>
      <c r="AM213" s="7"/>
      <c r="AN213" s="7"/>
      <c r="AO213" s="7"/>
      <c r="AP213" s="7"/>
      <c r="AQ213" s="7"/>
    </row>
    <row r="214" spans="1:43" hidden="1" x14ac:dyDescent="0.25">
      <c r="A214" s="4">
        <v>212</v>
      </c>
      <c r="B214" s="5" t="s">
        <v>539</v>
      </c>
      <c r="C214" s="23" t="s">
        <v>540</v>
      </c>
      <c r="D214" s="24" t="s">
        <v>272</v>
      </c>
      <c r="E214" s="25">
        <v>0</v>
      </c>
      <c r="F214" s="6">
        <v>0</v>
      </c>
      <c r="G214" s="6">
        <v>0</v>
      </c>
      <c r="H214" s="26">
        <v>0</v>
      </c>
      <c r="I214" s="27">
        <v>0</v>
      </c>
      <c r="J214" s="6">
        <v>0</v>
      </c>
      <c r="K214" s="28">
        <v>0</v>
      </c>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1:43" hidden="1" x14ac:dyDescent="0.25">
      <c r="A215" s="4">
        <v>213</v>
      </c>
      <c r="B215" s="5" t="s">
        <v>541</v>
      </c>
      <c r="C215" s="23" t="s">
        <v>540</v>
      </c>
      <c r="D215" s="24" t="s">
        <v>272</v>
      </c>
      <c r="E215" s="25">
        <v>0</v>
      </c>
      <c r="F215" s="6">
        <v>0</v>
      </c>
      <c r="G215" s="6">
        <v>0</v>
      </c>
      <c r="H215" s="26">
        <v>0</v>
      </c>
      <c r="I215" s="27">
        <v>0</v>
      </c>
      <c r="J215" s="6">
        <v>0</v>
      </c>
      <c r="K215" s="28">
        <v>0</v>
      </c>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1:43" hidden="1" x14ac:dyDescent="0.25">
      <c r="A216" s="4">
        <v>214</v>
      </c>
      <c r="B216" s="5" t="s">
        <v>542</v>
      </c>
      <c r="C216" s="23" t="s">
        <v>543</v>
      </c>
      <c r="D216" s="24" t="s">
        <v>272</v>
      </c>
      <c r="E216" s="25">
        <v>0</v>
      </c>
      <c r="F216" s="6">
        <v>0</v>
      </c>
      <c r="G216" s="6">
        <v>0</v>
      </c>
      <c r="H216" s="26">
        <v>0</v>
      </c>
      <c r="I216" s="27">
        <v>0</v>
      </c>
      <c r="J216" s="6">
        <v>0</v>
      </c>
      <c r="K216" s="28">
        <v>0</v>
      </c>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1:43" hidden="1" x14ac:dyDescent="0.25">
      <c r="A217" s="4">
        <v>215</v>
      </c>
      <c r="B217" s="5" t="s">
        <v>544</v>
      </c>
      <c r="C217" s="23" t="s">
        <v>545</v>
      </c>
      <c r="D217" s="24" t="s">
        <v>272</v>
      </c>
      <c r="E217" s="25">
        <v>0</v>
      </c>
      <c r="F217" s="6">
        <v>0</v>
      </c>
      <c r="G217" s="6">
        <v>0</v>
      </c>
      <c r="H217" s="26">
        <v>0</v>
      </c>
      <c r="I217" s="27">
        <v>0</v>
      </c>
      <c r="J217" s="6">
        <v>0</v>
      </c>
      <c r="K217" s="28">
        <v>0</v>
      </c>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1:43" hidden="1" x14ac:dyDescent="0.25">
      <c r="A218" s="4">
        <v>216</v>
      </c>
      <c r="B218" s="5" t="s">
        <v>546</v>
      </c>
      <c r="C218" s="23" t="s">
        <v>547</v>
      </c>
      <c r="D218" s="24" t="s">
        <v>272</v>
      </c>
      <c r="E218" s="25">
        <v>0</v>
      </c>
      <c r="F218" s="6">
        <v>0</v>
      </c>
      <c r="G218" s="6">
        <v>0</v>
      </c>
      <c r="H218" s="26">
        <v>0</v>
      </c>
      <c r="I218" s="27">
        <v>0</v>
      </c>
      <c r="J218" s="6">
        <v>0</v>
      </c>
      <c r="K218" s="28">
        <v>0</v>
      </c>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1:43" hidden="1" x14ac:dyDescent="0.25">
      <c r="A219" s="4">
        <v>217</v>
      </c>
      <c r="B219" s="5" t="s">
        <v>548</v>
      </c>
      <c r="C219" s="23" t="s">
        <v>549</v>
      </c>
      <c r="D219" s="24" t="s">
        <v>272</v>
      </c>
      <c r="E219" s="25">
        <v>0</v>
      </c>
      <c r="F219" s="6">
        <v>0</v>
      </c>
      <c r="G219" s="6">
        <v>0</v>
      </c>
      <c r="H219" s="26">
        <v>0</v>
      </c>
      <c r="I219" s="27">
        <v>0</v>
      </c>
      <c r="J219" s="6">
        <v>0</v>
      </c>
      <c r="K219" s="28">
        <v>0</v>
      </c>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1:43" hidden="1" x14ac:dyDescent="0.25">
      <c r="A220" s="4">
        <v>218</v>
      </c>
      <c r="B220" s="5" t="s">
        <v>550</v>
      </c>
      <c r="C220" s="23" t="s">
        <v>551</v>
      </c>
      <c r="D220" s="24" t="s">
        <v>272</v>
      </c>
      <c r="E220" s="25">
        <v>0</v>
      </c>
      <c r="F220" s="6">
        <v>0</v>
      </c>
      <c r="G220" s="6">
        <v>0</v>
      </c>
      <c r="H220" s="26">
        <v>0</v>
      </c>
      <c r="I220" s="27">
        <v>0</v>
      </c>
      <c r="J220" s="6">
        <v>0</v>
      </c>
      <c r="K220" s="28">
        <v>0</v>
      </c>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spans="1:43" hidden="1" x14ac:dyDescent="0.25">
      <c r="A221" s="4">
        <v>219</v>
      </c>
      <c r="B221" s="5" t="s">
        <v>552</v>
      </c>
      <c r="C221" s="23" t="s">
        <v>551</v>
      </c>
      <c r="D221" s="24" t="s">
        <v>272</v>
      </c>
      <c r="E221" s="25">
        <v>0</v>
      </c>
      <c r="F221" s="6">
        <v>0</v>
      </c>
      <c r="G221" s="6">
        <v>0</v>
      </c>
      <c r="H221" s="26">
        <v>0</v>
      </c>
      <c r="I221" s="27">
        <v>0</v>
      </c>
      <c r="J221" s="6">
        <v>0</v>
      </c>
      <c r="K221" s="28">
        <v>0</v>
      </c>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row>
    <row r="222" spans="1:43" hidden="1" x14ac:dyDescent="0.25">
      <c r="A222" s="4">
        <v>220</v>
      </c>
      <c r="B222" s="5" t="s">
        <v>553</v>
      </c>
      <c r="C222" s="23" t="s">
        <v>554</v>
      </c>
      <c r="D222" s="24" t="s">
        <v>272</v>
      </c>
      <c r="E222" s="25">
        <v>0</v>
      </c>
      <c r="F222" s="6">
        <v>0</v>
      </c>
      <c r="G222" s="6">
        <v>0</v>
      </c>
      <c r="H222" s="26">
        <v>0</v>
      </c>
      <c r="I222" s="27">
        <v>0</v>
      </c>
      <c r="J222" s="6">
        <v>0</v>
      </c>
      <c r="K222" s="28">
        <v>0</v>
      </c>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row>
    <row r="223" spans="1:43" hidden="1" x14ac:dyDescent="0.25">
      <c r="A223" s="4">
        <v>221</v>
      </c>
      <c r="B223" s="5" t="s">
        <v>555</v>
      </c>
      <c r="C223" s="23" t="s">
        <v>554</v>
      </c>
      <c r="D223" s="24" t="s">
        <v>272</v>
      </c>
      <c r="E223" s="25">
        <v>0</v>
      </c>
      <c r="F223" s="6">
        <v>0</v>
      </c>
      <c r="G223" s="6">
        <v>0</v>
      </c>
      <c r="H223" s="26">
        <v>0</v>
      </c>
      <c r="I223" s="27">
        <v>0</v>
      </c>
      <c r="J223" s="6">
        <v>0</v>
      </c>
      <c r="K223" s="28">
        <v>0</v>
      </c>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spans="1:43" hidden="1" x14ac:dyDescent="0.25">
      <c r="A224" s="4">
        <v>222</v>
      </c>
      <c r="B224" s="5" t="s">
        <v>556</v>
      </c>
      <c r="C224" s="23" t="s">
        <v>557</v>
      </c>
      <c r="D224" s="24" t="s">
        <v>272</v>
      </c>
      <c r="E224" s="25">
        <v>0</v>
      </c>
      <c r="F224" s="6">
        <v>0</v>
      </c>
      <c r="G224" s="6">
        <v>0</v>
      </c>
      <c r="H224" s="26">
        <v>0</v>
      </c>
      <c r="I224" s="27">
        <v>0</v>
      </c>
      <c r="J224" s="6">
        <v>0</v>
      </c>
      <c r="K224" s="28">
        <v>0</v>
      </c>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spans="1:43" hidden="1" x14ac:dyDescent="0.25">
      <c r="A225" s="4">
        <v>223</v>
      </c>
      <c r="B225" s="5" t="s">
        <v>558</v>
      </c>
      <c r="C225" s="23" t="s">
        <v>557</v>
      </c>
      <c r="D225" s="24" t="s">
        <v>272</v>
      </c>
      <c r="E225" s="25">
        <v>0</v>
      </c>
      <c r="F225" s="6">
        <v>0</v>
      </c>
      <c r="G225" s="6">
        <v>0</v>
      </c>
      <c r="H225" s="26">
        <v>0</v>
      </c>
      <c r="I225" s="27">
        <v>0</v>
      </c>
      <c r="J225" s="6">
        <v>0</v>
      </c>
      <c r="K225" s="28">
        <v>0</v>
      </c>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row>
    <row r="226" spans="1:43" hidden="1" x14ac:dyDescent="0.25">
      <c r="A226" s="4">
        <v>224</v>
      </c>
      <c r="B226" s="5" t="s">
        <v>559</v>
      </c>
      <c r="C226" s="23" t="s">
        <v>560</v>
      </c>
      <c r="D226" s="24" t="s">
        <v>272</v>
      </c>
      <c r="E226" s="25">
        <v>0</v>
      </c>
      <c r="F226" s="6">
        <v>0</v>
      </c>
      <c r="G226" s="6">
        <v>0</v>
      </c>
      <c r="H226" s="26">
        <v>0</v>
      </c>
      <c r="I226" s="27">
        <v>0</v>
      </c>
      <c r="J226" s="6">
        <v>0</v>
      </c>
      <c r="K226" s="28">
        <v>0</v>
      </c>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row>
    <row r="227" spans="1:43" hidden="1" x14ac:dyDescent="0.25">
      <c r="A227" s="4">
        <v>225</v>
      </c>
      <c r="B227" s="5" t="s">
        <v>561</v>
      </c>
      <c r="C227" s="23" t="s">
        <v>560</v>
      </c>
      <c r="D227" s="24" t="s">
        <v>272</v>
      </c>
      <c r="E227" s="25">
        <v>0</v>
      </c>
      <c r="F227" s="6">
        <v>0</v>
      </c>
      <c r="G227" s="6">
        <v>0</v>
      </c>
      <c r="H227" s="26">
        <v>0</v>
      </c>
      <c r="I227" s="27">
        <v>0</v>
      </c>
      <c r="J227" s="6">
        <v>0</v>
      </c>
      <c r="K227" s="28">
        <v>0</v>
      </c>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row>
    <row r="228" spans="1:43" hidden="1" x14ac:dyDescent="0.25">
      <c r="A228" s="4">
        <v>226</v>
      </c>
      <c r="B228" s="5" t="s">
        <v>562</v>
      </c>
      <c r="C228" s="23" t="s">
        <v>563</v>
      </c>
      <c r="D228" s="24" t="s">
        <v>272</v>
      </c>
      <c r="E228" s="25">
        <v>0</v>
      </c>
      <c r="F228" s="6">
        <v>0</v>
      </c>
      <c r="G228" s="6">
        <v>0</v>
      </c>
      <c r="H228" s="26">
        <v>0</v>
      </c>
      <c r="I228" s="27">
        <v>0</v>
      </c>
      <c r="J228" s="6">
        <v>0</v>
      </c>
      <c r="K228" s="28">
        <v>0</v>
      </c>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row>
    <row r="229" spans="1:43" hidden="1" x14ac:dyDescent="0.25">
      <c r="A229" s="4">
        <v>227</v>
      </c>
      <c r="B229" s="5" t="s">
        <v>564</v>
      </c>
      <c r="C229" s="23" t="s">
        <v>563</v>
      </c>
      <c r="D229" s="24" t="s">
        <v>272</v>
      </c>
      <c r="E229" s="25">
        <v>0</v>
      </c>
      <c r="F229" s="6">
        <v>0</v>
      </c>
      <c r="G229" s="6">
        <v>0</v>
      </c>
      <c r="H229" s="26">
        <v>0</v>
      </c>
      <c r="I229" s="27">
        <v>0</v>
      </c>
      <c r="J229" s="6">
        <v>0</v>
      </c>
      <c r="K229" s="28">
        <v>0</v>
      </c>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row>
    <row r="230" spans="1:43" hidden="1" x14ac:dyDescent="0.25">
      <c r="A230" s="4">
        <v>228</v>
      </c>
      <c r="B230" s="5" t="s">
        <v>565</v>
      </c>
      <c r="C230" s="23" t="s">
        <v>566</v>
      </c>
      <c r="D230" s="24" t="s">
        <v>272</v>
      </c>
      <c r="E230" s="25">
        <v>0</v>
      </c>
      <c r="F230" s="6">
        <v>0</v>
      </c>
      <c r="G230" s="6">
        <v>0</v>
      </c>
      <c r="H230" s="26">
        <v>0</v>
      </c>
      <c r="I230" s="27">
        <v>0</v>
      </c>
      <c r="J230" s="6">
        <v>0</v>
      </c>
      <c r="K230" s="28">
        <v>0</v>
      </c>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spans="1:43" hidden="1" x14ac:dyDescent="0.25">
      <c r="A231" s="4">
        <v>229</v>
      </c>
      <c r="B231" s="5" t="s">
        <v>567</v>
      </c>
      <c r="C231" s="5" t="s">
        <v>566</v>
      </c>
      <c r="D231" s="24" t="s">
        <v>272</v>
      </c>
      <c r="E231" s="25">
        <v>0</v>
      </c>
      <c r="F231" s="6">
        <v>0</v>
      </c>
      <c r="G231" s="6">
        <v>0</v>
      </c>
      <c r="H231" s="26">
        <v>0</v>
      </c>
      <c r="I231" s="27">
        <v>0</v>
      </c>
      <c r="J231" s="6">
        <v>0</v>
      </c>
      <c r="K231" s="28">
        <v>0</v>
      </c>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spans="1:43" hidden="1" x14ac:dyDescent="0.25">
      <c r="A232" s="4">
        <v>230</v>
      </c>
      <c r="B232" s="5" t="s">
        <v>568</v>
      </c>
      <c r="C232" s="5" t="s">
        <v>569</v>
      </c>
      <c r="D232" s="24" t="s">
        <v>570</v>
      </c>
      <c r="E232" s="25">
        <v>0</v>
      </c>
      <c r="F232" s="6">
        <v>0</v>
      </c>
      <c r="G232" s="6">
        <v>0</v>
      </c>
      <c r="H232" s="26">
        <v>0</v>
      </c>
      <c r="I232" s="27">
        <v>0</v>
      </c>
      <c r="J232" s="6">
        <v>0</v>
      </c>
      <c r="K232" s="28">
        <v>0</v>
      </c>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spans="1:43" hidden="1" x14ac:dyDescent="0.25">
      <c r="A233" s="4">
        <v>231</v>
      </c>
      <c r="B233" s="5" t="s">
        <v>571</v>
      </c>
      <c r="C233" s="5" t="s">
        <v>572</v>
      </c>
      <c r="D233" s="24" t="s">
        <v>573</v>
      </c>
      <c r="E233" s="25">
        <v>0</v>
      </c>
      <c r="F233" s="6">
        <v>0</v>
      </c>
      <c r="G233" s="6">
        <v>0</v>
      </c>
      <c r="H233" s="26">
        <v>0</v>
      </c>
      <c r="I233" s="27">
        <v>0</v>
      </c>
      <c r="J233" s="6">
        <v>0</v>
      </c>
      <c r="K233" s="28">
        <v>0</v>
      </c>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spans="1:43" hidden="1" x14ac:dyDescent="0.25">
      <c r="A234" s="4">
        <v>232</v>
      </c>
      <c r="B234" s="5" t="s">
        <v>574</v>
      </c>
      <c r="C234" s="5" t="s">
        <v>575</v>
      </c>
      <c r="D234" s="24" t="s">
        <v>573</v>
      </c>
      <c r="E234" s="25">
        <v>45</v>
      </c>
      <c r="F234" s="6">
        <v>13444</v>
      </c>
      <c r="G234" s="6">
        <v>10854</v>
      </c>
      <c r="H234" s="26">
        <v>0.25</v>
      </c>
      <c r="I234" s="27">
        <v>0.39448824754537337</v>
      </c>
      <c r="J234" s="6">
        <v>8140.5</v>
      </c>
      <c r="K234" s="28">
        <v>366322.5</v>
      </c>
      <c r="L234" s="7"/>
      <c r="M234" s="7"/>
      <c r="N234" s="9"/>
      <c r="O234" s="7"/>
      <c r="P234" s="7"/>
      <c r="Q234" s="7"/>
      <c r="R234" s="7"/>
      <c r="S234" s="7"/>
      <c r="T234" s="7"/>
      <c r="U234" s="7"/>
      <c r="V234" s="7"/>
      <c r="W234" s="7"/>
      <c r="X234" s="7"/>
      <c r="Y234" s="7"/>
      <c r="Z234" s="7"/>
      <c r="AA234" s="7"/>
      <c r="AB234" s="7"/>
      <c r="AC234" s="7"/>
      <c r="AD234" s="7"/>
      <c r="AE234" s="7"/>
      <c r="AF234" s="7"/>
      <c r="AG234" s="10"/>
      <c r="AH234" s="7"/>
      <c r="AI234" s="7"/>
      <c r="AJ234" s="7"/>
      <c r="AK234" s="7">
        <f>SUBTOTAL(9,L234:AJ234)</f>
        <v>0</v>
      </c>
      <c r="AL234" s="18">
        <f>+J234*AK234</f>
        <v>0</v>
      </c>
      <c r="AM234" s="7"/>
      <c r="AN234" s="7"/>
      <c r="AO234" s="7"/>
      <c r="AP234" s="7"/>
      <c r="AQ234" s="7"/>
    </row>
    <row r="235" spans="1:43" hidden="1" x14ac:dyDescent="0.25">
      <c r="A235" s="4">
        <v>233</v>
      </c>
      <c r="B235" s="5" t="s">
        <v>576</v>
      </c>
      <c r="C235" s="5" t="s">
        <v>577</v>
      </c>
      <c r="D235" s="24" t="s">
        <v>573</v>
      </c>
      <c r="E235" s="25">
        <v>0</v>
      </c>
      <c r="F235" s="6">
        <v>0</v>
      </c>
      <c r="G235" s="6">
        <v>0</v>
      </c>
      <c r="H235" s="26">
        <v>0</v>
      </c>
      <c r="I235" s="27">
        <v>0</v>
      </c>
      <c r="J235" s="6">
        <v>0</v>
      </c>
      <c r="K235" s="28">
        <v>0</v>
      </c>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spans="1:43" hidden="1" x14ac:dyDescent="0.25">
      <c r="A236" s="4">
        <v>234</v>
      </c>
      <c r="B236" s="5" t="s">
        <v>578</v>
      </c>
      <c r="C236" s="5" t="s">
        <v>577</v>
      </c>
      <c r="D236" s="24" t="s">
        <v>573</v>
      </c>
      <c r="E236" s="25">
        <v>0</v>
      </c>
      <c r="F236" s="6">
        <v>0</v>
      </c>
      <c r="G236" s="6">
        <v>0</v>
      </c>
      <c r="H236" s="26">
        <v>0</v>
      </c>
      <c r="I236" s="27">
        <v>0</v>
      </c>
      <c r="J236" s="6">
        <v>0</v>
      </c>
      <c r="K236" s="28">
        <v>0</v>
      </c>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spans="1:43" hidden="1" x14ac:dyDescent="0.25">
      <c r="A237" s="4">
        <v>235</v>
      </c>
      <c r="B237" s="5" t="s">
        <v>579</v>
      </c>
      <c r="C237" s="5" t="s">
        <v>580</v>
      </c>
      <c r="D237" s="24" t="s">
        <v>573</v>
      </c>
      <c r="E237" s="25">
        <v>0</v>
      </c>
      <c r="F237" s="6">
        <v>0</v>
      </c>
      <c r="G237" s="6">
        <v>0</v>
      </c>
      <c r="H237" s="26">
        <v>0</v>
      </c>
      <c r="I237" s="27">
        <v>0</v>
      </c>
      <c r="J237" s="6">
        <v>0</v>
      </c>
      <c r="K237" s="28">
        <v>0</v>
      </c>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spans="1:43" hidden="1" x14ac:dyDescent="0.25">
      <c r="A238" s="4">
        <v>236</v>
      </c>
      <c r="B238" s="5" t="s">
        <v>581</v>
      </c>
      <c r="C238" s="5" t="s">
        <v>580</v>
      </c>
      <c r="D238" s="24" t="s">
        <v>573</v>
      </c>
      <c r="E238" s="25">
        <v>0</v>
      </c>
      <c r="F238" s="6">
        <v>0</v>
      </c>
      <c r="G238" s="6">
        <v>0</v>
      </c>
      <c r="H238" s="26">
        <v>0</v>
      </c>
      <c r="I238" s="27">
        <v>0</v>
      </c>
      <c r="J238" s="6">
        <v>0</v>
      </c>
      <c r="K238" s="28">
        <v>0</v>
      </c>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spans="1:43" hidden="1" x14ac:dyDescent="0.25">
      <c r="A239" s="4">
        <v>237</v>
      </c>
      <c r="B239" s="5" t="s">
        <v>582</v>
      </c>
      <c r="C239" s="5" t="s">
        <v>583</v>
      </c>
      <c r="D239" s="24" t="s">
        <v>272</v>
      </c>
      <c r="E239" s="25">
        <v>0</v>
      </c>
      <c r="F239" s="6">
        <v>0</v>
      </c>
      <c r="G239" s="6">
        <v>0</v>
      </c>
      <c r="H239" s="26">
        <v>0</v>
      </c>
      <c r="I239" s="27">
        <v>0</v>
      </c>
      <c r="J239" s="6">
        <v>0</v>
      </c>
      <c r="K239" s="28">
        <v>0</v>
      </c>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spans="1:43" hidden="1" x14ac:dyDescent="0.25">
      <c r="A240" s="4">
        <v>238</v>
      </c>
      <c r="B240" s="5" t="s">
        <v>584</v>
      </c>
      <c r="C240" s="5" t="s">
        <v>585</v>
      </c>
      <c r="D240" s="24" t="s">
        <v>272</v>
      </c>
      <c r="E240" s="25">
        <v>0</v>
      </c>
      <c r="F240" s="6">
        <v>0</v>
      </c>
      <c r="G240" s="6">
        <v>0</v>
      </c>
      <c r="H240" s="26">
        <v>0</v>
      </c>
      <c r="I240" s="27">
        <v>0</v>
      </c>
      <c r="J240" s="6">
        <v>0</v>
      </c>
      <c r="K240" s="28">
        <v>0</v>
      </c>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spans="1:43" hidden="1" x14ac:dyDescent="0.25">
      <c r="A241" s="4">
        <v>239</v>
      </c>
      <c r="B241" s="5" t="s">
        <v>586</v>
      </c>
      <c r="C241" s="5" t="s">
        <v>587</v>
      </c>
      <c r="D241" s="24" t="s">
        <v>272</v>
      </c>
      <c r="E241" s="25">
        <v>0</v>
      </c>
      <c r="F241" s="6">
        <v>0</v>
      </c>
      <c r="G241" s="6">
        <v>0</v>
      </c>
      <c r="H241" s="26">
        <v>0</v>
      </c>
      <c r="I241" s="27">
        <v>0</v>
      </c>
      <c r="J241" s="6">
        <v>0</v>
      </c>
      <c r="K241" s="28">
        <v>0</v>
      </c>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spans="1:43" hidden="1" x14ac:dyDescent="0.25">
      <c r="A242" s="4">
        <v>240</v>
      </c>
      <c r="B242" s="5" t="s">
        <v>588</v>
      </c>
      <c r="C242" s="5" t="s">
        <v>587</v>
      </c>
      <c r="D242" s="24" t="s">
        <v>272</v>
      </c>
      <c r="E242" s="25">
        <v>0</v>
      </c>
      <c r="F242" s="6">
        <v>0</v>
      </c>
      <c r="G242" s="6">
        <v>0</v>
      </c>
      <c r="H242" s="26">
        <v>0</v>
      </c>
      <c r="I242" s="27">
        <v>0</v>
      </c>
      <c r="J242" s="6">
        <v>0</v>
      </c>
      <c r="K242" s="28">
        <v>0</v>
      </c>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spans="1:43" hidden="1" x14ac:dyDescent="0.25">
      <c r="A243" s="4">
        <v>241</v>
      </c>
      <c r="B243" s="5" t="s">
        <v>589</v>
      </c>
      <c r="C243" s="5" t="s">
        <v>590</v>
      </c>
      <c r="D243" s="24" t="s">
        <v>591</v>
      </c>
      <c r="E243" s="25">
        <v>0</v>
      </c>
      <c r="F243" s="6">
        <v>0</v>
      </c>
      <c r="G243" s="6">
        <v>0</v>
      </c>
      <c r="H243" s="26">
        <v>0</v>
      </c>
      <c r="I243" s="27">
        <v>0</v>
      </c>
      <c r="J243" s="6">
        <v>0</v>
      </c>
      <c r="K243" s="28">
        <v>0</v>
      </c>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spans="1:43" hidden="1" x14ac:dyDescent="0.25">
      <c r="A244" s="4">
        <v>242</v>
      </c>
      <c r="B244" s="5" t="s">
        <v>592</v>
      </c>
      <c r="C244" s="5" t="s">
        <v>593</v>
      </c>
      <c r="D244" s="24" t="s">
        <v>272</v>
      </c>
      <c r="E244" s="25">
        <v>0</v>
      </c>
      <c r="F244" s="6">
        <v>0</v>
      </c>
      <c r="G244" s="6">
        <v>0</v>
      </c>
      <c r="H244" s="26">
        <v>0</v>
      </c>
      <c r="I244" s="27">
        <v>0</v>
      </c>
      <c r="J244" s="6">
        <v>0</v>
      </c>
      <c r="K244" s="28">
        <v>0</v>
      </c>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spans="1:43" hidden="1" x14ac:dyDescent="0.25">
      <c r="A245" s="4">
        <v>243</v>
      </c>
      <c r="B245" s="5" t="s">
        <v>594</v>
      </c>
      <c r="C245" s="5" t="s">
        <v>595</v>
      </c>
      <c r="D245" s="24" t="s">
        <v>272</v>
      </c>
      <c r="E245" s="25">
        <v>0</v>
      </c>
      <c r="F245" s="6">
        <v>0</v>
      </c>
      <c r="G245" s="6">
        <v>0</v>
      </c>
      <c r="H245" s="26">
        <v>0</v>
      </c>
      <c r="I245" s="27">
        <v>0</v>
      </c>
      <c r="J245" s="6">
        <v>0</v>
      </c>
      <c r="K245" s="28">
        <v>0</v>
      </c>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spans="1:43" hidden="1" x14ac:dyDescent="0.25">
      <c r="A246" s="4">
        <v>244</v>
      </c>
      <c r="B246" s="5" t="s">
        <v>596</v>
      </c>
      <c r="C246" s="5" t="s">
        <v>597</v>
      </c>
      <c r="D246" s="24" t="s">
        <v>272</v>
      </c>
      <c r="E246" s="25">
        <v>0</v>
      </c>
      <c r="F246" s="6">
        <v>0</v>
      </c>
      <c r="G246" s="6">
        <v>0</v>
      </c>
      <c r="H246" s="26">
        <v>0</v>
      </c>
      <c r="I246" s="27">
        <v>0</v>
      </c>
      <c r="J246" s="6">
        <v>0</v>
      </c>
      <c r="K246" s="28">
        <v>0</v>
      </c>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spans="1:43" x14ac:dyDescent="0.25">
      <c r="A247" s="4">
        <v>245</v>
      </c>
      <c r="B247" s="5" t="s">
        <v>108</v>
      </c>
      <c r="C247" s="5" t="s">
        <v>598</v>
      </c>
      <c r="D247" s="24" t="s">
        <v>272</v>
      </c>
      <c r="E247" s="25">
        <v>6</v>
      </c>
      <c r="F247" s="6">
        <v>53550</v>
      </c>
      <c r="G247" s="6">
        <v>8415</v>
      </c>
      <c r="H247" s="26">
        <v>0.2</v>
      </c>
      <c r="I247" s="27">
        <v>0.87428571428571433</v>
      </c>
      <c r="J247" s="6">
        <v>6732</v>
      </c>
      <c r="K247" s="28">
        <v>40392</v>
      </c>
      <c r="L247" s="7">
        <v>5</v>
      </c>
      <c r="M247" s="7"/>
      <c r="N247" s="9"/>
      <c r="O247" s="7"/>
      <c r="P247" s="7"/>
      <c r="Q247" s="7"/>
      <c r="R247" s="7"/>
      <c r="S247" s="7"/>
      <c r="T247" s="7"/>
      <c r="U247" s="7"/>
      <c r="V247" s="7"/>
      <c r="W247" s="7"/>
      <c r="X247" s="7"/>
      <c r="Y247" s="7"/>
      <c r="Z247" s="7"/>
      <c r="AA247" s="7"/>
      <c r="AB247" s="7"/>
      <c r="AC247" s="7"/>
      <c r="AD247" s="7"/>
      <c r="AE247" s="7"/>
      <c r="AF247" s="7">
        <v>5</v>
      </c>
      <c r="AG247" s="10"/>
      <c r="AH247" s="7"/>
      <c r="AI247" s="7"/>
      <c r="AJ247" s="7"/>
      <c r="AK247" s="7">
        <f>SUBTOTAL(9,L247:AJ247)</f>
        <v>10</v>
      </c>
      <c r="AL247" s="18">
        <f>+J247*AK247</f>
        <v>67320</v>
      </c>
      <c r="AM247" s="9">
        <f>+E247</f>
        <v>6</v>
      </c>
      <c r="AN247" s="9">
        <f>+J247*AM247</f>
        <v>40392</v>
      </c>
      <c r="AO247" s="45">
        <f>+AK247-AM247</f>
        <v>4</v>
      </c>
      <c r="AP247" s="46">
        <f>+AO247*F247</f>
        <v>214200</v>
      </c>
      <c r="AQ247" s="45">
        <f>+AN247+AP247</f>
        <v>254592</v>
      </c>
    </row>
    <row r="248" spans="1:43" hidden="1" x14ac:dyDescent="0.25">
      <c r="A248" s="4">
        <v>246</v>
      </c>
      <c r="B248" s="5" t="s">
        <v>599</v>
      </c>
      <c r="C248" s="5" t="s">
        <v>600</v>
      </c>
      <c r="D248" s="24" t="s">
        <v>272</v>
      </c>
      <c r="E248" s="25">
        <v>0</v>
      </c>
      <c r="F248" s="6">
        <v>0</v>
      </c>
      <c r="G248" s="6">
        <v>0</v>
      </c>
      <c r="H248" s="26">
        <v>0</v>
      </c>
      <c r="I248" s="27">
        <v>0</v>
      </c>
      <c r="J248" s="6">
        <v>0</v>
      </c>
      <c r="K248" s="28">
        <v>0</v>
      </c>
      <c r="L248" s="7"/>
      <c r="M248" s="7"/>
      <c r="N248" s="7"/>
      <c r="O248" s="7"/>
      <c r="P248" s="7"/>
      <c r="Q248" s="7"/>
      <c r="R248" s="7"/>
      <c r="S248" s="7"/>
      <c r="T248" s="7"/>
      <c r="U248" s="7"/>
      <c r="V248" s="7"/>
      <c r="W248" s="7"/>
      <c r="X248" s="7"/>
      <c r="Y248" s="7"/>
      <c r="Z248" s="7"/>
      <c r="AA248" s="7"/>
      <c r="AB248" s="7"/>
      <c r="AC248" s="7"/>
      <c r="AD248" s="7"/>
      <c r="AE248" s="43"/>
      <c r="AF248" s="43"/>
      <c r="AG248" s="43"/>
      <c r="AH248" s="43"/>
      <c r="AI248" s="43"/>
      <c r="AJ248" s="43"/>
      <c r="AK248" s="43"/>
      <c r="AL248" s="7"/>
      <c r="AM248" s="7"/>
      <c r="AN248" s="7"/>
      <c r="AO248" s="7"/>
      <c r="AP248" s="7"/>
      <c r="AQ248" s="7"/>
    </row>
    <row r="249" spans="1:43" x14ac:dyDescent="0.25">
      <c r="A249" s="4">
        <v>247</v>
      </c>
      <c r="B249" s="5" t="s">
        <v>109</v>
      </c>
      <c r="C249" s="5" t="s">
        <v>601</v>
      </c>
      <c r="D249" s="24" t="s">
        <v>272</v>
      </c>
      <c r="E249" s="25">
        <v>7</v>
      </c>
      <c r="F249" s="6">
        <v>53560</v>
      </c>
      <c r="G249" s="6">
        <v>8415</v>
      </c>
      <c r="H249" s="26">
        <v>0.2</v>
      </c>
      <c r="I249" s="27">
        <v>0.87430918595967144</v>
      </c>
      <c r="J249" s="6">
        <v>6732</v>
      </c>
      <c r="K249" s="28">
        <v>47124</v>
      </c>
      <c r="L249" s="7">
        <v>5</v>
      </c>
      <c r="M249" s="7"/>
      <c r="N249" s="9"/>
      <c r="O249" s="7"/>
      <c r="P249" s="7"/>
      <c r="Q249" s="7"/>
      <c r="R249" s="7"/>
      <c r="S249" s="7"/>
      <c r="T249" s="7"/>
      <c r="U249" s="7"/>
      <c r="V249" s="7"/>
      <c r="W249" s="7"/>
      <c r="X249" s="7"/>
      <c r="Y249" s="7"/>
      <c r="Z249" s="7"/>
      <c r="AA249" s="7"/>
      <c r="AB249" s="7"/>
      <c r="AC249" s="7"/>
      <c r="AD249" s="7"/>
      <c r="AE249" s="7"/>
      <c r="AF249" s="7"/>
      <c r="AG249" s="10"/>
      <c r="AH249" s="7"/>
      <c r="AI249" s="7"/>
      <c r="AJ249" s="7"/>
      <c r="AK249" s="7">
        <f>SUBTOTAL(9,L249:AJ249)</f>
        <v>5</v>
      </c>
      <c r="AL249" s="18">
        <f>+J249*AK249</f>
        <v>33660</v>
      </c>
      <c r="AM249" s="9">
        <f>+E249</f>
        <v>7</v>
      </c>
      <c r="AN249" s="9">
        <f>+J249*AK249</f>
        <v>33660</v>
      </c>
      <c r="AO249" s="45"/>
      <c r="AP249" s="7"/>
      <c r="AQ249" s="45">
        <f>+AN249+AP249</f>
        <v>33660</v>
      </c>
    </row>
    <row r="250" spans="1:43" hidden="1" x14ac:dyDescent="0.25">
      <c r="A250" s="4">
        <v>248</v>
      </c>
      <c r="B250" s="5" t="s">
        <v>602</v>
      </c>
      <c r="C250" s="5" t="s">
        <v>603</v>
      </c>
      <c r="D250" s="24" t="s">
        <v>272</v>
      </c>
      <c r="E250" s="25">
        <v>0</v>
      </c>
      <c r="F250" s="6">
        <v>0</v>
      </c>
      <c r="G250" s="6">
        <v>0</v>
      </c>
      <c r="H250" s="26">
        <v>0</v>
      </c>
      <c r="I250" s="27">
        <v>0</v>
      </c>
      <c r="J250" s="6">
        <v>0</v>
      </c>
      <c r="K250" s="28">
        <v>0</v>
      </c>
      <c r="L250" s="7"/>
      <c r="M250" s="7"/>
      <c r="N250" s="7"/>
      <c r="O250" s="7"/>
      <c r="P250" s="7"/>
      <c r="Q250" s="7"/>
      <c r="R250" s="7"/>
      <c r="S250" s="7"/>
      <c r="T250" s="7"/>
      <c r="U250" s="7"/>
      <c r="V250" s="7"/>
      <c r="W250" s="7"/>
      <c r="X250" s="7"/>
      <c r="Y250" s="7"/>
      <c r="Z250" s="7"/>
      <c r="AA250" s="7"/>
      <c r="AB250" s="7"/>
      <c r="AC250" s="7"/>
      <c r="AD250" s="7"/>
      <c r="AE250" s="43"/>
      <c r="AF250" s="43"/>
      <c r="AG250" s="43"/>
      <c r="AH250" s="43"/>
      <c r="AI250" s="43"/>
      <c r="AJ250" s="43"/>
      <c r="AK250" s="43"/>
      <c r="AL250" s="7"/>
      <c r="AM250" s="7"/>
      <c r="AN250" s="7"/>
      <c r="AO250" s="7"/>
      <c r="AP250" s="7"/>
      <c r="AQ250" s="7"/>
    </row>
    <row r="251" spans="1:43" x14ac:dyDescent="0.25">
      <c r="A251" s="4">
        <v>249</v>
      </c>
      <c r="B251" s="5" t="s">
        <v>110</v>
      </c>
      <c r="C251" s="5" t="s">
        <v>604</v>
      </c>
      <c r="D251" s="24" t="s">
        <v>272</v>
      </c>
      <c r="E251" s="25">
        <v>10</v>
      </c>
      <c r="F251" s="6">
        <v>9365</v>
      </c>
      <c r="G251" s="6">
        <v>4630</v>
      </c>
      <c r="H251" s="26">
        <v>0.2</v>
      </c>
      <c r="I251" s="27">
        <v>0.60448478376935399</v>
      </c>
      <c r="J251" s="6">
        <v>3704</v>
      </c>
      <c r="K251" s="28">
        <v>37040</v>
      </c>
      <c r="L251" s="7">
        <v>10</v>
      </c>
      <c r="M251" s="7"/>
      <c r="N251" s="9"/>
      <c r="O251" s="7"/>
      <c r="P251" s="7"/>
      <c r="Q251" s="7"/>
      <c r="R251" s="7"/>
      <c r="S251" s="7"/>
      <c r="T251" s="7"/>
      <c r="U251" s="7"/>
      <c r="V251" s="7"/>
      <c r="W251" s="7"/>
      <c r="X251" s="7"/>
      <c r="Y251" s="7"/>
      <c r="Z251" s="7"/>
      <c r="AA251" s="7"/>
      <c r="AB251" s="7"/>
      <c r="AC251" s="7"/>
      <c r="AD251" s="7"/>
      <c r="AE251" s="7"/>
      <c r="AF251" s="7"/>
      <c r="AG251" s="10"/>
      <c r="AH251" s="7"/>
      <c r="AI251" s="7"/>
      <c r="AJ251" s="7"/>
      <c r="AK251" s="7">
        <f>SUBTOTAL(9,L251:AJ251)</f>
        <v>10</v>
      </c>
      <c r="AL251" s="18">
        <f>+J251*AK251</f>
        <v>37040</v>
      </c>
      <c r="AM251" s="9">
        <f>+E251</f>
        <v>10</v>
      </c>
      <c r="AN251" s="9">
        <f>+J251*AK251</f>
        <v>37040</v>
      </c>
      <c r="AO251" s="45"/>
      <c r="AP251" s="7"/>
      <c r="AQ251" s="45">
        <f>+AN251+AP251</f>
        <v>37040</v>
      </c>
    </row>
    <row r="252" spans="1:43" hidden="1" x14ac:dyDescent="0.25">
      <c r="A252" s="4">
        <v>250</v>
      </c>
      <c r="B252" s="5" t="s">
        <v>605</v>
      </c>
      <c r="C252" s="5" t="s">
        <v>606</v>
      </c>
      <c r="D252" s="24" t="s">
        <v>272</v>
      </c>
      <c r="E252" s="25">
        <v>0</v>
      </c>
      <c r="F252" s="6">
        <v>0</v>
      </c>
      <c r="G252" s="6">
        <v>0</v>
      </c>
      <c r="H252" s="26">
        <v>0</v>
      </c>
      <c r="I252" s="27">
        <v>0</v>
      </c>
      <c r="J252" s="6">
        <v>0</v>
      </c>
      <c r="K252" s="28">
        <v>0</v>
      </c>
      <c r="L252" s="7"/>
      <c r="M252" s="7"/>
      <c r="N252" s="7"/>
      <c r="O252" s="7"/>
      <c r="P252" s="7"/>
      <c r="Q252" s="7"/>
      <c r="R252" s="7"/>
      <c r="S252" s="7"/>
      <c r="T252" s="7"/>
      <c r="U252" s="7"/>
      <c r="V252" s="7"/>
      <c r="W252" s="7"/>
      <c r="X252" s="7"/>
      <c r="Y252" s="7"/>
      <c r="Z252" s="7"/>
      <c r="AA252" s="7"/>
      <c r="AB252" s="7"/>
      <c r="AC252" s="7"/>
      <c r="AD252" s="7"/>
      <c r="AE252" s="43"/>
      <c r="AF252" s="43"/>
      <c r="AG252" s="43"/>
      <c r="AH252" s="43"/>
      <c r="AI252" s="43"/>
      <c r="AJ252" s="43"/>
      <c r="AK252" s="43"/>
      <c r="AL252" s="7"/>
      <c r="AM252" s="7"/>
      <c r="AN252" s="7"/>
      <c r="AO252" s="7"/>
      <c r="AP252" s="7"/>
      <c r="AQ252" s="7"/>
    </row>
    <row r="253" spans="1:43" hidden="1" x14ac:dyDescent="0.25">
      <c r="A253" s="4">
        <v>251</v>
      </c>
      <c r="B253" s="5" t="s">
        <v>607</v>
      </c>
      <c r="C253" s="5" t="s">
        <v>608</v>
      </c>
      <c r="D253" s="24" t="s">
        <v>272</v>
      </c>
      <c r="E253" s="25">
        <v>0</v>
      </c>
      <c r="F253" s="6">
        <v>0</v>
      </c>
      <c r="G253" s="6">
        <v>0</v>
      </c>
      <c r="H253" s="26">
        <v>0</v>
      </c>
      <c r="I253" s="27">
        <v>0</v>
      </c>
      <c r="J253" s="6">
        <v>0</v>
      </c>
      <c r="K253" s="28">
        <v>0</v>
      </c>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row>
    <row r="254" spans="1:43" hidden="1" x14ac:dyDescent="0.25">
      <c r="A254" s="4">
        <v>252</v>
      </c>
      <c r="B254" s="5" t="s">
        <v>609</v>
      </c>
      <c r="C254" s="5" t="s">
        <v>610</v>
      </c>
      <c r="D254" s="24" t="s">
        <v>272</v>
      </c>
      <c r="E254" s="25">
        <v>0</v>
      </c>
      <c r="F254" s="6">
        <v>0</v>
      </c>
      <c r="G254" s="6">
        <v>0</v>
      </c>
      <c r="H254" s="26">
        <v>0</v>
      </c>
      <c r="I254" s="27">
        <v>0</v>
      </c>
      <c r="J254" s="6">
        <v>0</v>
      </c>
      <c r="K254" s="28">
        <v>0</v>
      </c>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row>
    <row r="255" spans="1:43" hidden="1" x14ac:dyDescent="0.25">
      <c r="A255" s="4">
        <v>253</v>
      </c>
      <c r="B255" s="5" t="s">
        <v>611</v>
      </c>
      <c r="C255" s="5" t="s">
        <v>610</v>
      </c>
      <c r="D255" s="24" t="s">
        <v>272</v>
      </c>
      <c r="E255" s="25">
        <v>0</v>
      </c>
      <c r="F255" s="6">
        <v>0</v>
      </c>
      <c r="G255" s="6">
        <v>0</v>
      </c>
      <c r="H255" s="26">
        <v>0</v>
      </c>
      <c r="I255" s="27">
        <v>0</v>
      </c>
      <c r="J255" s="6">
        <v>0</v>
      </c>
      <c r="K255" s="28">
        <v>0</v>
      </c>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row>
    <row r="256" spans="1:43" hidden="1" x14ac:dyDescent="0.25">
      <c r="A256" s="4">
        <v>254</v>
      </c>
      <c r="B256" s="5" t="s">
        <v>612</v>
      </c>
      <c r="C256" s="5" t="s">
        <v>613</v>
      </c>
      <c r="D256" s="24" t="s">
        <v>573</v>
      </c>
      <c r="E256" s="25">
        <v>0</v>
      </c>
      <c r="F256" s="6">
        <v>0</v>
      </c>
      <c r="G256" s="6">
        <v>0</v>
      </c>
      <c r="H256" s="26">
        <v>0</v>
      </c>
      <c r="I256" s="27">
        <v>0</v>
      </c>
      <c r="J256" s="6">
        <v>0</v>
      </c>
      <c r="K256" s="28">
        <v>0</v>
      </c>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row>
    <row r="257" spans="1:43" hidden="1" x14ac:dyDescent="0.25">
      <c r="A257" s="4">
        <v>255</v>
      </c>
      <c r="B257" s="5" t="s">
        <v>614</v>
      </c>
      <c r="C257" s="5" t="s">
        <v>613</v>
      </c>
      <c r="D257" s="24" t="s">
        <v>573</v>
      </c>
      <c r="E257" s="25">
        <v>0</v>
      </c>
      <c r="F257" s="6">
        <v>0</v>
      </c>
      <c r="G257" s="6">
        <v>0</v>
      </c>
      <c r="H257" s="26">
        <v>0</v>
      </c>
      <c r="I257" s="27">
        <v>0</v>
      </c>
      <c r="J257" s="6">
        <v>0</v>
      </c>
      <c r="K257" s="28">
        <v>0</v>
      </c>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row>
    <row r="258" spans="1:43" hidden="1" x14ac:dyDescent="0.25">
      <c r="A258" s="4">
        <v>256</v>
      </c>
      <c r="B258" s="5" t="s">
        <v>615</v>
      </c>
      <c r="C258" s="5" t="s">
        <v>616</v>
      </c>
      <c r="D258" s="24" t="s">
        <v>272</v>
      </c>
      <c r="E258" s="25">
        <v>0</v>
      </c>
      <c r="F258" s="6">
        <v>0</v>
      </c>
      <c r="G258" s="6">
        <v>0</v>
      </c>
      <c r="H258" s="26">
        <v>0</v>
      </c>
      <c r="I258" s="27">
        <v>0</v>
      </c>
      <c r="J258" s="6">
        <v>0</v>
      </c>
      <c r="K258" s="28">
        <v>0</v>
      </c>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row>
    <row r="259" spans="1:43" hidden="1" x14ac:dyDescent="0.25">
      <c r="A259" s="4">
        <v>257</v>
      </c>
      <c r="B259" s="5" t="s">
        <v>617</v>
      </c>
      <c r="C259" s="5" t="s">
        <v>616</v>
      </c>
      <c r="D259" s="24" t="s">
        <v>272</v>
      </c>
      <c r="E259" s="25">
        <v>0</v>
      </c>
      <c r="F259" s="6">
        <v>0</v>
      </c>
      <c r="G259" s="6">
        <v>0</v>
      </c>
      <c r="H259" s="26">
        <v>0</v>
      </c>
      <c r="I259" s="27">
        <v>0</v>
      </c>
      <c r="J259" s="6">
        <v>0</v>
      </c>
      <c r="K259" s="28">
        <v>0</v>
      </c>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row>
    <row r="260" spans="1:43" hidden="1" x14ac:dyDescent="0.25">
      <c r="A260" s="4">
        <v>258</v>
      </c>
      <c r="B260" s="5" t="s">
        <v>618</v>
      </c>
      <c r="C260" s="5" t="s">
        <v>619</v>
      </c>
      <c r="D260" s="24" t="s">
        <v>573</v>
      </c>
      <c r="E260" s="25">
        <v>0</v>
      </c>
      <c r="F260" s="6">
        <v>0</v>
      </c>
      <c r="G260" s="6">
        <v>0</v>
      </c>
      <c r="H260" s="26">
        <v>0</v>
      </c>
      <c r="I260" s="27">
        <v>0</v>
      </c>
      <c r="J260" s="6">
        <v>0</v>
      </c>
      <c r="K260" s="28">
        <v>0</v>
      </c>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row>
    <row r="261" spans="1:43" hidden="1" x14ac:dyDescent="0.25">
      <c r="A261" s="4">
        <v>259</v>
      </c>
      <c r="B261" s="5" t="s">
        <v>620</v>
      </c>
      <c r="C261" s="5" t="s">
        <v>619</v>
      </c>
      <c r="D261" s="24" t="s">
        <v>573</v>
      </c>
      <c r="E261" s="25">
        <v>0</v>
      </c>
      <c r="F261" s="6">
        <v>0</v>
      </c>
      <c r="G261" s="6">
        <v>0</v>
      </c>
      <c r="H261" s="26">
        <v>0</v>
      </c>
      <c r="I261" s="27">
        <v>0</v>
      </c>
      <c r="J261" s="6">
        <v>0</v>
      </c>
      <c r="K261" s="28">
        <v>0</v>
      </c>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row>
    <row r="262" spans="1:43" hidden="1" x14ac:dyDescent="0.25">
      <c r="A262" s="4">
        <v>260</v>
      </c>
      <c r="B262" s="5" t="s">
        <v>621</v>
      </c>
      <c r="C262" s="5" t="s">
        <v>622</v>
      </c>
      <c r="D262" s="24" t="s">
        <v>573</v>
      </c>
      <c r="E262" s="25">
        <v>0</v>
      </c>
      <c r="F262" s="6">
        <v>0</v>
      </c>
      <c r="G262" s="6">
        <v>0</v>
      </c>
      <c r="H262" s="26">
        <v>0</v>
      </c>
      <c r="I262" s="27">
        <v>0</v>
      </c>
      <c r="J262" s="6">
        <v>0</v>
      </c>
      <c r="K262" s="28">
        <v>0</v>
      </c>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row>
    <row r="263" spans="1:43" hidden="1" x14ac:dyDescent="0.25">
      <c r="A263" s="4">
        <v>261</v>
      </c>
      <c r="B263" s="5" t="s">
        <v>623</v>
      </c>
      <c r="C263" s="5" t="s">
        <v>622</v>
      </c>
      <c r="D263" s="24" t="s">
        <v>573</v>
      </c>
      <c r="E263" s="25">
        <v>0</v>
      </c>
      <c r="F263" s="6">
        <v>0</v>
      </c>
      <c r="G263" s="6">
        <v>0</v>
      </c>
      <c r="H263" s="26">
        <v>0</v>
      </c>
      <c r="I263" s="27">
        <v>0</v>
      </c>
      <c r="J263" s="6">
        <v>0</v>
      </c>
      <c r="K263" s="28">
        <v>0</v>
      </c>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row>
    <row r="264" spans="1:43" hidden="1" x14ac:dyDescent="0.25">
      <c r="A264" s="4">
        <v>262</v>
      </c>
      <c r="B264" s="5" t="s">
        <v>624</v>
      </c>
      <c r="C264" s="5" t="s">
        <v>625</v>
      </c>
      <c r="D264" s="24" t="s">
        <v>272</v>
      </c>
      <c r="E264" s="25">
        <v>0</v>
      </c>
      <c r="F264" s="6">
        <v>0</v>
      </c>
      <c r="G264" s="6">
        <v>0</v>
      </c>
      <c r="H264" s="26">
        <v>0</v>
      </c>
      <c r="I264" s="27">
        <v>0</v>
      </c>
      <c r="J264" s="6">
        <v>0</v>
      </c>
      <c r="K264" s="28">
        <v>0</v>
      </c>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row>
    <row r="265" spans="1:43" hidden="1" x14ac:dyDescent="0.25">
      <c r="A265" s="4">
        <v>263</v>
      </c>
      <c r="B265" s="5" t="s">
        <v>626</v>
      </c>
      <c r="C265" s="5" t="s">
        <v>625</v>
      </c>
      <c r="D265" s="24" t="s">
        <v>272</v>
      </c>
      <c r="E265" s="25">
        <v>0</v>
      </c>
      <c r="F265" s="6">
        <v>0</v>
      </c>
      <c r="G265" s="6">
        <v>0</v>
      </c>
      <c r="H265" s="26">
        <v>0</v>
      </c>
      <c r="I265" s="27">
        <v>0</v>
      </c>
      <c r="J265" s="6">
        <v>0</v>
      </c>
      <c r="K265" s="28">
        <v>0</v>
      </c>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row>
    <row r="266" spans="1:43" hidden="1" x14ac:dyDescent="0.25">
      <c r="A266" s="4">
        <v>264</v>
      </c>
      <c r="B266" s="5" t="s">
        <v>627</v>
      </c>
      <c r="C266" s="5" t="s">
        <v>628</v>
      </c>
      <c r="D266" s="24" t="s">
        <v>272</v>
      </c>
      <c r="E266" s="25">
        <v>10</v>
      </c>
      <c r="F266" s="6">
        <v>5627</v>
      </c>
      <c r="G266" s="6">
        <v>670</v>
      </c>
      <c r="H266" s="26">
        <v>0.2</v>
      </c>
      <c r="I266" s="27">
        <v>0.90474497956282207</v>
      </c>
      <c r="J266" s="6">
        <v>536</v>
      </c>
      <c r="K266" s="28">
        <v>5360</v>
      </c>
      <c r="L266" s="7"/>
      <c r="M266" s="7"/>
      <c r="N266" s="9"/>
      <c r="O266" s="7"/>
      <c r="P266" s="7"/>
      <c r="Q266" s="7"/>
      <c r="R266" s="7"/>
      <c r="S266" s="7"/>
      <c r="T266" s="7"/>
      <c r="U266" s="7"/>
      <c r="V266" s="7"/>
      <c r="W266" s="7"/>
      <c r="X266" s="7"/>
      <c r="Y266" s="7"/>
      <c r="Z266" s="7"/>
      <c r="AA266" s="7"/>
      <c r="AB266" s="7"/>
      <c r="AC266" s="7"/>
      <c r="AD266" s="7"/>
      <c r="AE266" s="7"/>
      <c r="AF266" s="7"/>
      <c r="AG266" s="10"/>
      <c r="AH266" s="7"/>
      <c r="AI266" s="7"/>
      <c r="AJ266" s="7"/>
      <c r="AK266" s="7">
        <f>SUBTOTAL(9,L266:AJ266)</f>
        <v>0</v>
      </c>
      <c r="AL266" s="18">
        <f>+J266*AK266</f>
        <v>0</v>
      </c>
      <c r="AM266" s="7"/>
      <c r="AN266" s="7"/>
      <c r="AO266" s="7"/>
      <c r="AP266" s="7"/>
      <c r="AQ266" s="7"/>
    </row>
    <row r="267" spans="1:43" hidden="1" x14ac:dyDescent="0.25">
      <c r="A267" s="4">
        <v>265</v>
      </c>
      <c r="B267" s="5" t="s">
        <v>629</v>
      </c>
      <c r="C267" s="5" t="s">
        <v>630</v>
      </c>
      <c r="D267" s="24" t="s">
        <v>272</v>
      </c>
      <c r="E267" s="25">
        <v>0</v>
      </c>
      <c r="F267" s="6">
        <v>0</v>
      </c>
      <c r="G267" s="6">
        <v>0</v>
      </c>
      <c r="H267" s="26">
        <v>0</v>
      </c>
      <c r="I267" s="27">
        <v>0</v>
      </c>
      <c r="J267" s="6">
        <v>0</v>
      </c>
      <c r="K267" s="28">
        <v>0</v>
      </c>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row>
    <row r="268" spans="1:43" hidden="1" x14ac:dyDescent="0.25">
      <c r="A268" s="4">
        <v>266</v>
      </c>
      <c r="B268" s="5" t="s">
        <v>631</v>
      </c>
      <c r="C268" s="5" t="s">
        <v>632</v>
      </c>
      <c r="D268" s="24" t="s">
        <v>272</v>
      </c>
      <c r="E268" s="25">
        <v>34</v>
      </c>
      <c r="F268" s="6">
        <v>5831</v>
      </c>
      <c r="G268" s="6">
        <v>1204</v>
      </c>
      <c r="H268" s="26">
        <v>0.19999999999999996</v>
      </c>
      <c r="I268" s="27">
        <v>0.83481392557022804</v>
      </c>
      <c r="J268" s="6">
        <v>963.2</v>
      </c>
      <c r="K268" s="28">
        <v>32748.800000000003</v>
      </c>
      <c r="L268" s="7"/>
      <c r="M268" s="7"/>
      <c r="N268" s="9"/>
      <c r="O268" s="7"/>
      <c r="P268" s="7"/>
      <c r="Q268" s="7"/>
      <c r="R268" s="7"/>
      <c r="S268" s="7"/>
      <c r="T268" s="7"/>
      <c r="U268" s="7"/>
      <c r="V268" s="7"/>
      <c r="W268" s="7"/>
      <c r="X268" s="7"/>
      <c r="Y268" s="7"/>
      <c r="Z268" s="7"/>
      <c r="AA268" s="7"/>
      <c r="AB268" s="7"/>
      <c r="AC268" s="7"/>
      <c r="AD268" s="7"/>
      <c r="AE268" s="7"/>
      <c r="AF268" s="7"/>
      <c r="AG268" s="10"/>
      <c r="AH268" s="7"/>
      <c r="AI268" s="7"/>
      <c r="AJ268" s="7"/>
      <c r="AK268" s="7">
        <f>SUBTOTAL(9,L268:AJ268)</f>
        <v>0</v>
      </c>
      <c r="AL268" s="18">
        <f>+J268*AK268</f>
        <v>0</v>
      </c>
      <c r="AM268" s="7"/>
      <c r="AN268" s="7"/>
      <c r="AO268" s="7"/>
      <c r="AP268" s="7"/>
      <c r="AQ268" s="7"/>
    </row>
    <row r="269" spans="1:43" hidden="1" x14ac:dyDescent="0.25">
      <c r="A269" s="4">
        <v>267</v>
      </c>
      <c r="B269" s="5" t="s">
        <v>633</v>
      </c>
      <c r="C269" s="5" t="s">
        <v>634</v>
      </c>
      <c r="D269" s="24" t="s">
        <v>272</v>
      </c>
      <c r="E269" s="25">
        <v>0</v>
      </c>
      <c r="F269" s="6">
        <v>0</v>
      </c>
      <c r="G269" s="6">
        <v>0</v>
      </c>
      <c r="H269" s="26">
        <v>0</v>
      </c>
      <c r="I269" s="27">
        <v>0</v>
      </c>
      <c r="J269" s="6">
        <v>0</v>
      </c>
      <c r="K269" s="28">
        <v>0</v>
      </c>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row>
    <row r="270" spans="1:43" hidden="1" x14ac:dyDescent="0.25">
      <c r="A270" s="4">
        <v>268</v>
      </c>
      <c r="B270" s="5" t="s">
        <v>635</v>
      </c>
      <c r="C270" s="5" t="s">
        <v>636</v>
      </c>
      <c r="D270" s="24" t="s">
        <v>272</v>
      </c>
      <c r="E270" s="25">
        <v>0</v>
      </c>
      <c r="F270" s="6">
        <v>0</v>
      </c>
      <c r="G270" s="6">
        <v>0</v>
      </c>
      <c r="H270" s="26">
        <v>0</v>
      </c>
      <c r="I270" s="27">
        <v>0</v>
      </c>
      <c r="J270" s="6">
        <v>0</v>
      </c>
      <c r="K270" s="28">
        <v>0</v>
      </c>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row>
    <row r="271" spans="1:43" hidden="1" x14ac:dyDescent="0.25">
      <c r="A271" s="4">
        <v>269</v>
      </c>
      <c r="B271" s="5" t="s">
        <v>637</v>
      </c>
      <c r="C271" s="5" t="s">
        <v>636</v>
      </c>
      <c r="D271" s="24" t="s">
        <v>272</v>
      </c>
      <c r="E271" s="25">
        <v>0</v>
      </c>
      <c r="F271" s="6">
        <v>0</v>
      </c>
      <c r="G271" s="6">
        <v>0</v>
      </c>
      <c r="H271" s="26">
        <v>0</v>
      </c>
      <c r="I271" s="27">
        <v>0</v>
      </c>
      <c r="J271" s="6">
        <v>0</v>
      </c>
      <c r="K271" s="28">
        <v>0</v>
      </c>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row>
    <row r="272" spans="1:43" hidden="1" x14ac:dyDescent="0.25">
      <c r="A272" s="4">
        <v>270</v>
      </c>
      <c r="B272" s="5" t="s">
        <v>638</v>
      </c>
      <c r="C272" s="5" t="s">
        <v>639</v>
      </c>
      <c r="D272" s="24" t="s">
        <v>272</v>
      </c>
      <c r="E272" s="25">
        <v>0</v>
      </c>
      <c r="F272" s="6">
        <v>0</v>
      </c>
      <c r="G272" s="6">
        <v>0</v>
      </c>
      <c r="H272" s="26">
        <v>0</v>
      </c>
      <c r="I272" s="27">
        <v>0</v>
      </c>
      <c r="J272" s="6">
        <v>0</v>
      </c>
      <c r="K272" s="28">
        <v>0</v>
      </c>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row>
    <row r="273" spans="1:43" hidden="1" x14ac:dyDescent="0.25">
      <c r="A273" s="4">
        <v>271</v>
      </c>
      <c r="B273" s="5" t="s">
        <v>640</v>
      </c>
      <c r="C273" s="5" t="s">
        <v>639</v>
      </c>
      <c r="D273" s="24" t="s">
        <v>272</v>
      </c>
      <c r="E273" s="25">
        <v>0</v>
      </c>
      <c r="F273" s="6">
        <v>0</v>
      </c>
      <c r="G273" s="6">
        <v>0</v>
      </c>
      <c r="H273" s="26">
        <v>0</v>
      </c>
      <c r="I273" s="27">
        <v>0</v>
      </c>
      <c r="J273" s="6">
        <v>0</v>
      </c>
      <c r="K273" s="28">
        <v>0</v>
      </c>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row>
    <row r="274" spans="1:43" hidden="1" x14ac:dyDescent="0.25">
      <c r="A274" s="4">
        <v>272</v>
      </c>
      <c r="B274" s="5" t="s">
        <v>641</v>
      </c>
      <c r="C274" s="5" t="s">
        <v>642</v>
      </c>
      <c r="D274" s="24" t="s">
        <v>272</v>
      </c>
      <c r="E274" s="25">
        <v>10</v>
      </c>
      <c r="F274" s="6">
        <v>3389</v>
      </c>
      <c r="G274" s="6">
        <v>819</v>
      </c>
      <c r="H274" s="26">
        <v>0.19999999999999996</v>
      </c>
      <c r="I274" s="27">
        <v>0.80666863381528475</v>
      </c>
      <c r="J274" s="6">
        <v>655.20000000000005</v>
      </c>
      <c r="K274" s="28">
        <v>6552</v>
      </c>
      <c r="L274" s="7"/>
      <c r="M274" s="7"/>
      <c r="N274" s="9"/>
      <c r="O274" s="7"/>
      <c r="P274" s="7"/>
      <c r="Q274" s="7"/>
      <c r="R274" s="7"/>
      <c r="S274" s="7"/>
      <c r="T274" s="7"/>
      <c r="U274" s="7"/>
      <c r="V274" s="7"/>
      <c r="W274" s="7"/>
      <c r="X274" s="7"/>
      <c r="Y274" s="7"/>
      <c r="Z274" s="7"/>
      <c r="AA274" s="7"/>
      <c r="AB274" s="7"/>
      <c r="AC274" s="7"/>
      <c r="AD274" s="7"/>
      <c r="AE274" s="7"/>
      <c r="AF274" s="7"/>
      <c r="AG274" s="10"/>
      <c r="AH274" s="7"/>
      <c r="AI274" s="7"/>
      <c r="AJ274" s="7"/>
      <c r="AK274" s="7">
        <f>SUBTOTAL(9,L274:AJ274)</f>
        <v>0</v>
      </c>
      <c r="AL274" s="18">
        <f>+J274*AK274</f>
        <v>0</v>
      </c>
      <c r="AM274" s="7"/>
      <c r="AN274" s="7"/>
      <c r="AO274" s="7"/>
      <c r="AP274" s="7"/>
      <c r="AQ274" s="7"/>
    </row>
    <row r="275" spans="1:43" hidden="1" x14ac:dyDescent="0.25">
      <c r="A275" s="4">
        <v>273</v>
      </c>
      <c r="B275" s="5" t="s">
        <v>643</v>
      </c>
      <c r="C275" s="5" t="s">
        <v>644</v>
      </c>
      <c r="D275" s="24" t="s">
        <v>272</v>
      </c>
      <c r="E275" s="25">
        <v>0</v>
      </c>
      <c r="F275" s="6">
        <v>0</v>
      </c>
      <c r="G275" s="6">
        <v>0</v>
      </c>
      <c r="H275" s="26">
        <v>0</v>
      </c>
      <c r="I275" s="27">
        <v>0</v>
      </c>
      <c r="J275" s="6">
        <v>0</v>
      </c>
      <c r="K275" s="28">
        <v>0</v>
      </c>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row>
    <row r="276" spans="1:43" hidden="1" x14ac:dyDescent="0.25">
      <c r="A276" s="4">
        <v>274</v>
      </c>
      <c r="B276" s="5" t="s">
        <v>645</v>
      </c>
      <c r="C276" s="5" t="s">
        <v>646</v>
      </c>
      <c r="D276" s="24" t="s">
        <v>272</v>
      </c>
      <c r="E276" s="25">
        <v>0</v>
      </c>
      <c r="F276" s="6">
        <v>0</v>
      </c>
      <c r="G276" s="6">
        <v>0</v>
      </c>
      <c r="H276" s="26">
        <v>0</v>
      </c>
      <c r="I276" s="27">
        <v>0</v>
      </c>
      <c r="J276" s="6">
        <v>0</v>
      </c>
      <c r="K276" s="28">
        <v>0</v>
      </c>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row>
    <row r="277" spans="1:43" hidden="1" x14ac:dyDescent="0.25">
      <c r="A277" s="4">
        <v>275</v>
      </c>
      <c r="B277" s="5" t="s">
        <v>647</v>
      </c>
      <c r="C277" s="5" t="s">
        <v>646</v>
      </c>
      <c r="D277" s="24" t="s">
        <v>272</v>
      </c>
      <c r="E277" s="25">
        <v>0</v>
      </c>
      <c r="F277" s="6">
        <v>0</v>
      </c>
      <c r="G277" s="6">
        <v>0</v>
      </c>
      <c r="H277" s="26">
        <v>0</v>
      </c>
      <c r="I277" s="27">
        <v>0</v>
      </c>
      <c r="J277" s="6">
        <v>0</v>
      </c>
      <c r="K277" s="28">
        <v>0</v>
      </c>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row>
    <row r="278" spans="1:43" hidden="1" x14ac:dyDescent="0.25">
      <c r="A278" s="4">
        <v>276</v>
      </c>
      <c r="B278" s="5" t="s">
        <v>648</v>
      </c>
      <c r="C278" s="5" t="s">
        <v>649</v>
      </c>
      <c r="D278" s="24" t="s">
        <v>272</v>
      </c>
      <c r="E278" s="25">
        <v>10</v>
      </c>
      <c r="F278" s="6">
        <v>6832</v>
      </c>
      <c r="G278" s="6">
        <v>1885</v>
      </c>
      <c r="H278" s="26">
        <v>0.2</v>
      </c>
      <c r="I278" s="27">
        <v>0.77927400468384078</v>
      </c>
      <c r="J278" s="6">
        <v>1508</v>
      </c>
      <c r="K278" s="28">
        <v>15080</v>
      </c>
      <c r="L278" s="7"/>
      <c r="M278" s="7"/>
      <c r="N278" s="9"/>
      <c r="O278" s="7"/>
      <c r="P278" s="7"/>
      <c r="Q278" s="7"/>
      <c r="R278" s="7"/>
      <c r="S278" s="7"/>
      <c r="T278" s="7"/>
      <c r="U278" s="7"/>
      <c r="V278" s="7"/>
      <c r="W278" s="7"/>
      <c r="X278" s="7"/>
      <c r="Y278" s="7"/>
      <c r="Z278" s="7"/>
      <c r="AA278" s="7"/>
      <c r="AB278" s="7"/>
      <c r="AC278" s="7"/>
      <c r="AD278" s="7"/>
      <c r="AE278" s="7"/>
      <c r="AF278" s="7"/>
      <c r="AG278" s="10"/>
      <c r="AH278" s="7"/>
      <c r="AI278" s="7"/>
      <c r="AJ278" s="7"/>
      <c r="AK278" s="7">
        <f>SUBTOTAL(9,L278:AJ278)</f>
        <v>0</v>
      </c>
      <c r="AL278" s="18">
        <f>+J278*AK278</f>
        <v>0</v>
      </c>
      <c r="AM278" s="7"/>
      <c r="AN278" s="7"/>
      <c r="AO278" s="7"/>
      <c r="AP278" s="7"/>
      <c r="AQ278" s="7"/>
    </row>
    <row r="279" spans="1:43" hidden="1" x14ac:dyDescent="0.25">
      <c r="A279" s="4">
        <v>277</v>
      </c>
      <c r="B279" s="5" t="s">
        <v>650</v>
      </c>
      <c r="C279" s="5" t="s">
        <v>651</v>
      </c>
      <c r="D279" s="24" t="s">
        <v>272</v>
      </c>
      <c r="E279" s="25">
        <v>0</v>
      </c>
      <c r="F279" s="6">
        <v>0</v>
      </c>
      <c r="G279" s="6">
        <v>0</v>
      </c>
      <c r="H279" s="26">
        <v>0</v>
      </c>
      <c r="I279" s="27">
        <v>0</v>
      </c>
      <c r="J279" s="6">
        <v>0</v>
      </c>
      <c r="K279" s="28">
        <v>0</v>
      </c>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row>
    <row r="280" spans="1:43" hidden="1" x14ac:dyDescent="0.25">
      <c r="A280" s="4">
        <v>278</v>
      </c>
      <c r="B280" s="5" t="s">
        <v>652</v>
      </c>
      <c r="C280" s="5" t="s">
        <v>653</v>
      </c>
      <c r="D280" s="24" t="s">
        <v>272</v>
      </c>
      <c r="E280" s="25">
        <v>0</v>
      </c>
      <c r="F280" s="6">
        <v>0</v>
      </c>
      <c r="G280" s="6">
        <v>0</v>
      </c>
      <c r="H280" s="26">
        <v>0</v>
      </c>
      <c r="I280" s="27">
        <v>0</v>
      </c>
      <c r="J280" s="6">
        <v>0</v>
      </c>
      <c r="K280" s="28">
        <v>0</v>
      </c>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row>
    <row r="281" spans="1:43" hidden="1" x14ac:dyDescent="0.25">
      <c r="A281" s="4">
        <v>279</v>
      </c>
      <c r="B281" s="5" t="s">
        <v>654</v>
      </c>
      <c r="C281" s="5" t="s">
        <v>653</v>
      </c>
      <c r="D281" s="24" t="s">
        <v>272</v>
      </c>
      <c r="E281" s="25">
        <v>0</v>
      </c>
      <c r="F281" s="6">
        <v>0</v>
      </c>
      <c r="G281" s="6">
        <v>0</v>
      </c>
      <c r="H281" s="26">
        <v>0</v>
      </c>
      <c r="I281" s="27">
        <v>0</v>
      </c>
      <c r="J281" s="6">
        <v>0</v>
      </c>
      <c r="K281" s="28">
        <v>0</v>
      </c>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row>
    <row r="282" spans="1:43" x14ac:dyDescent="0.25">
      <c r="A282" s="4">
        <v>280</v>
      </c>
      <c r="B282" s="5" t="s">
        <v>111</v>
      </c>
      <c r="C282" s="5" t="s">
        <v>655</v>
      </c>
      <c r="D282" s="24" t="s">
        <v>272</v>
      </c>
      <c r="E282" s="25">
        <v>5</v>
      </c>
      <c r="F282" s="6">
        <v>54035</v>
      </c>
      <c r="G282" s="6">
        <v>2508</v>
      </c>
      <c r="H282" s="26">
        <v>0.19999999999999996</v>
      </c>
      <c r="I282" s="27">
        <v>0.96286851115018046</v>
      </c>
      <c r="J282" s="6">
        <v>2006.4</v>
      </c>
      <c r="K282" s="28">
        <v>10032</v>
      </c>
      <c r="L282" s="8">
        <v>5</v>
      </c>
      <c r="M282" s="7"/>
      <c r="N282" s="9"/>
      <c r="O282" s="7"/>
      <c r="P282" s="7"/>
      <c r="Q282" s="7"/>
      <c r="R282" s="7"/>
      <c r="S282" s="7"/>
      <c r="T282" s="7"/>
      <c r="U282" s="7"/>
      <c r="V282" s="7"/>
      <c r="W282" s="7"/>
      <c r="X282" s="7"/>
      <c r="Y282" s="7"/>
      <c r="Z282" s="7"/>
      <c r="AA282" s="7"/>
      <c r="AB282" s="7"/>
      <c r="AC282" s="7"/>
      <c r="AD282" s="7"/>
      <c r="AE282" s="7"/>
      <c r="AF282" s="7"/>
      <c r="AG282" s="10"/>
      <c r="AH282" s="7"/>
      <c r="AI282" s="7"/>
      <c r="AJ282" s="7"/>
      <c r="AK282" s="7">
        <f>SUBTOTAL(9,L282:AJ282)</f>
        <v>5</v>
      </c>
      <c r="AL282" s="18">
        <f>+J282*AK282</f>
        <v>10032</v>
      </c>
      <c r="AM282" s="9">
        <f>+E282</f>
        <v>5</v>
      </c>
      <c r="AN282" s="9">
        <f>+J282*AK282</f>
        <v>10032</v>
      </c>
      <c r="AO282" s="45"/>
      <c r="AP282" s="7"/>
      <c r="AQ282" s="45">
        <f>+AN282+AP282</f>
        <v>10032</v>
      </c>
    </row>
    <row r="283" spans="1:43" hidden="1" x14ac:dyDescent="0.25">
      <c r="A283" s="4">
        <v>281</v>
      </c>
      <c r="B283" s="5" t="s">
        <v>656</v>
      </c>
      <c r="C283" s="5" t="s">
        <v>657</v>
      </c>
      <c r="D283" s="24" t="s">
        <v>272</v>
      </c>
      <c r="E283" s="25">
        <v>0</v>
      </c>
      <c r="F283" s="6">
        <v>0</v>
      </c>
      <c r="G283" s="6">
        <v>0</v>
      </c>
      <c r="H283" s="26">
        <v>0</v>
      </c>
      <c r="I283" s="27">
        <v>0</v>
      </c>
      <c r="J283" s="6">
        <v>0</v>
      </c>
      <c r="K283" s="28">
        <v>0</v>
      </c>
      <c r="L283" s="7"/>
      <c r="M283" s="7"/>
      <c r="N283" s="7"/>
      <c r="O283" s="7"/>
      <c r="P283" s="7"/>
      <c r="Q283" s="7"/>
      <c r="R283" s="7"/>
      <c r="S283" s="7"/>
      <c r="T283" s="7"/>
      <c r="U283" s="7"/>
      <c r="V283" s="7"/>
      <c r="W283" s="7"/>
      <c r="X283" s="7"/>
      <c r="Y283" s="7"/>
      <c r="Z283" s="7"/>
      <c r="AA283" s="7"/>
      <c r="AB283" s="7"/>
      <c r="AC283" s="7"/>
      <c r="AD283" s="7"/>
      <c r="AE283" s="43"/>
      <c r="AF283" s="43"/>
      <c r="AG283" s="43"/>
      <c r="AH283" s="43"/>
      <c r="AI283" s="43"/>
      <c r="AJ283" s="43"/>
      <c r="AK283" s="43"/>
      <c r="AL283" s="7"/>
      <c r="AM283" s="7"/>
      <c r="AN283" s="7"/>
      <c r="AO283" s="7"/>
      <c r="AP283" s="7"/>
      <c r="AQ283" s="7"/>
    </row>
    <row r="284" spans="1:43" hidden="1" x14ac:dyDescent="0.25">
      <c r="A284" s="4">
        <v>282</v>
      </c>
      <c r="B284" s="5" t="s">
        <v>658</v>
      </c>
      <c r="C284" s="5" t="s">
        <v>657</v>
      </c>
      <c r="D284" s="24" t="s">
        <v>272</v>
      </c>
      <c r="E284" s="25">
        <v>0</v>
      </c>
      <c r="F284" s="6">
        <v>0</v>
      </c>
      <c r="G284" s="6">
        <v>0</v>
      </c>
      <c r="H284" s="26">
        <v>0</v>
      </c>
      <c r="I284" s="27">
        <v>0</v>
      </c>
      <c r="J284" s="6">
        <v>0</v>
      </c>
      <c r="K284" s="28">
        <v>0</v>
      </c>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row>
    <row r="285" spans="1:43" hidden="1" x14ac:dyDescent="0.25">
      <c r="A285" s="4">
        <v>283</v>
      </c>
      <c r="B285" s="5" t="s">
        <v>659</v>
      </c>
      <c r="C285" s="5" t="s">
        <v>660</v>
      </c>
      <c r="D285" s="24" t="s">
        <v>272</v>
      </c>
      <c r="E285" s="25">
        <v>70</v>
      </c>
      <c r="F285" s="6">
        <v>32697</v>
      </c>
      <c r="G285" s="6">
        <v>13258</v>
      </c>
      <c r="H285" s="26">
        <v>0.25</v>
      </c>
      <c r="I285" s="27">
        <v>0.69588953114964669</v>
      </c>
      <c r="J285" s="6">
        <v>9943.5</v>
      </c>
      <c r="K285" s="28">
        <v>696045</v>
      </c>
      <c r="L285" s="7"/>
      <c r="M285" s="7"/>
      <c r="N285" s="9"/>
      <c r="O285" s="7"/>
      <c r="P285" s="7"/>
      <c r="Q285" s="7"/>
      <c r="R285" s="7"/>
      <c r="S285" s="7"/>
      <c r="T285" s="7"/>
      <c r="U285" s="7"/>
      <c r="V285" s="7"/>
      <c r="W285" s="7"/>
      <c r="X285" s="7"/>
      <c r="Y285" s="7"/>
      <c r="Z285" s="7"/>
      <c r="AA285" s="7"/>
      <c r="AB285" s="7"/>
      <c r="AC285" s="7"/>
      <c r="AD285" s="7"/>
      <c r="AE285" s="7"/>
      <c r="AF285" s="7"/>
      <c r="AG285" s="10"/>
      <c r="AH285" s="7"/>
      <c r="AI285" s="7"/>
      <c r="AJ285" s="7"/>
      <c r="AK285" s="7">
        <f>SUBTOTAL(9,L285:AJ285)</f>
        <v>0</v>
      </c>
      <c r="AL285" s="18">
        <f>+J285*AK285</f>
        <v>0</v>
      </c>
      <c r="AM285" s="7"/>
      <c r="AN285" s="7"/>
      <c r="AO285" s="7"/>
      <c r="AP285" s="7"/>
      <c r="AQ285" s="7"/>
    </row>
    <row r="286" spans="1:43" hidden="1" x14ac:dyDescent="0.25">
      <c r="A286" s="4">
        <v>284</v>
      </c>
      <c r="B286" s="5" t="s">
        <v>661</v>
      </c>
      <c r="C286" s="5" t="s">
        <v>662</v>
      </c>
      <c r="D286" s="24" t="s">
        <v>272</v>
      </c>
      <c r="E286" s="25">
        <v>0</v>
      </c>
      <c r="F286" s="6">
        <v>0</v>
      </c>
      <c r="G286" s="6">
        <v>0</v>
      </c>
      <c r="H286" s="26">
        <v>0</v>
      </c>
      <c r="I286" s="27">
        <v>0</v>
      </c>
      <c r="J286" s="6">
        <v>0</v>
      </c>
      <c r="K286" s="28">
        <v>0</v>
      </c>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row>
    <row r="287" spans="1:43" hidden="1" x14ac:dyDescent="0.25">
      <c r="A287" s="4">
        <v>285</v>
      </c>
      <c r="B287" s="5" t="s">
        <v>663</v>
      </c>
      <c r="C287" s="5" t="s">
        <v>664</v>
      </c>
      <c r="D287" s="24" t="s">
        <v>272</v>
      </c>
      <c r="E287" s="25">
        <v>0</v>
      </c>
      <c r="F287" s="6">
        <v>0</v>
      </c>
      <c r="G287" s="6">
        <v>0</v>
      </c>
      <c r="H287" s="26">
        <v>0</v>
      </c>
      <c r="I287" s="27">
        <v>0</v>
      </c>
      <c r="J287" s="6">
        <v>0</v>
      </c>
      <c r="K287" s="28">
        <v>0</v>
      </c>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row>
    <row r="288" spans="1:43" hidden="1" x14ac:dyDescent="0.25">
      <c r="A288" s="4">
        <v>286</v>
      </c>
      <c r="B288" s="5" t="s">
        <v>665</v>
      </c>
      <c r="C288" s="5" t="s">
        <v>664</v>
      </c>
      <c r="D288" s="24" t="s">
        <v>272</v>
      </c>
      <c r="E288" s="25">
        <v>0</v>
      </c>
      <c r="F288" s="6">
        <v>0</v>
      </c>
      <c r="G288" s="6">
        <v>0</v>
      </c>
      <c r="H288" s="26">
        <v>0</v>
      </c>
      <c r="I288" s="27">
        <v>0</v>
      </c>
      <c r="J288" s="6">
        <v>0</v>
      </c>
      <c r="K288" s="28">
        <v>0</v>
      </c>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row>
    <row r="289" spans="1:43" hidden="1" x14ac:dyDescent="0.25">
      <c r="A289" s="4">
        <v>287</v>
      </c>
      <c r="B289" s="5" t="s">
        <v>666</v>
      </c>
      <c r="C289" s="5" t="s">
        <v>667</v>
      </c>
      <c r="D289" s="24" t="s">
        <v>272</v>
      </c>
      <c r="E289" s="25">
        <v>43</v>
      </c>
      <c r="F289" s="6">
        <v>56864</v>
      </c>
      <c r="G289" s="6">
        <v>25874</v>
      </c>
      <c r="H289" s="26">
        <v>0.25</v>
      </c>
      <c r="I289" s="27">
        <v>0.65873839335959483</v>
      </c>
      <c r="J289" s="6">
        <v>19405.5</v>
      </c>
      <c r="K289" s="28">
        <v>834436.5</v>
      </c>
      <c r="L289" s="7"/>
      <c r="M289" s="7"/>
      <c r="N289" s="9"/>
      <c r="O289" s="7"/>
      <c r="P289" s="7"/>
      <c r="Q289" s="7"/>
      <c r="R289" s="7"/>
      <c r="S289" s="7"/>
      <c r="T289" s="7"/>
      <c r="U289" s="7"/>
      <c r="V289" s="7"/>
      <c r="W289" s="7"/>
      <c r="X289" s="7"/>
      <c r="Y289" s="7"/>
      <c r="Z289" s="7"/>
      <c r="AA289" s="7"/>
      <c r="AB289" s="7"/>
      <c r="AC289" s="7"/>
      <c r="AD289" s="7"/>
      <c r="AE289" s="7"/>
      <c r="AF289" s="7"/>
      <c r="AG289" s="10"/>
      <c r="AH289" s="7"/>
      <c r="AI289" s="7"/>
      <c r="AJ289" s="7"/>
      <c r="AK289" s="7">
        <f>SUBTOTAL(9,L289:AJ289)</f>
        <v>0</v>
      </c>
      <c r="AL289" s="18">
        <f>+J289*AK289</f>
        <v>0</v>
      </c>
      <c r="AM289" s="7"/>
      <c r="AN289" s="7"/>
      <c r="AO289" s="7"/>
      <c r="AP289" s="7"/>
      <c r="AQ289" s="7"/>
    </row>
    <row r="290" spans="1:43" hidden="1" x14ac:dyDescent="0.25">
      <c r="A290" s="4">
        <v>288</v>
      </c>
      <c r="B290" s="5" t="s">
        <v>668</v>
      </c>
      <c r="C290" s="5" t="s">
        <v>669</v>
      </c>
      <c r="D290" s="24" t="s">
        <v>272</v>
      </c>
      <c r="E290" s="25">
        <v>0</v>
      </c>
      <c r="F290" s="6">
        <v>0</v>
      </c>
      <c r="G290" s="6">
        <v>0</v>
      </c>
      <c r="H290" s="26">
        <v>0</v>
      </c>
      <c r="I290" s="27">
        <v>0</v>
      </c>
      <c r="J290" s="6">
        <v>0</v>
      </c>
      <c r="K290" s="28">
        <v>0</v>
      </c>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row>
    <row r="291" spans="1:43" hidden="1" x14ac:dyDescent="0.25">
      <c r="A291" s="4">
        <v>289</v>
      </c>
      <c r="B291" s="5" t="s">
        <v>670</v>
      </c>
      <c r="C291" s="5" t="s">
        <v>671</v>
      </c>
      <c r="D291" s="24" t="s">
        <v>272</v>
      </c>
      <c r="E291" s="25">
        <v>0</v>
      </c>
      <c r="F291" s="6">
        <v>0</v>
      </c>
      <c r="G291" s="6">
        <v>0</v>
      </c>
      <c r="H291" s="26">
        <v>0</v>
      </c>
      <c r="I291" s="27">
        <v>0</v>
      </c>
      <c r="J291" s="6">
        <v>0</v>
      </c>
      <c r="K291" s="28">
        <v>0</v>
      </c>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row>
    <row r="292" spans="1:43" hidden="1" x14ac:dyDescent="0.25">
      <c r="A292" s="4">
        <v>290</v>
      </c>
      <c r="B292" s="5" t="s">
        <v>672</v>
      </c>
      <c r="C292" s="5" t="s">
        <v>671</v>
      </c>
      <c r="D292" s="24" t="s">
        <v>272</v>
      </c>
      <c r="E292" s="25">
        <v>0</v>
      </c>
      <c r="F292" s="6">
        <v>0</v>
      </c>
      <c r="G292" s="6">
        <v>0</v>
      </c>
      <c r="H292" s="26">
        <v>0</v>
      </c>
      <c r="I292" s="27">
        <v>0</v>
      </c>
      <c r="J292" s="6">
        <v>0</v>
      </c>
      <c r="K292" s="28">
        <v>0</v>
      </c>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row>
    <row r="293" spans="1:43" hidden="1" x14ac:dyDescent="0.25">
      <c r="A293" s="4">
        <v>291</v>
      </c>
      <c r="B293" s="5" t="s">
        <v>673</v>
      </c>
      <c r="C293" s="5" t="s">
        <v>674</v>
      </c>
      <c r="D293" s="24" t="s">
        <v>272</v>
      </c>
      <c r="E293" s="25">
        <v>37</v>
      </c>
      <c r="F293" s="6">
        <v>15354</v>
      </c>
      <c r="G293" s="6">
        <v>5810</v>
      </c>
      <c r="H293" s="26">
        <v>0.25</v>
      </c>
      <c r="I293" s="27">
        <v>0.71619773348964433</v>
      </c>
      <c r="J293" s="6">
        <v>4357.5</v>
      </c>
      <c r="K293" s="28">
        <v>161227.5</v>
      </c>
      <c r="L293" s="7"/>
      <c r="M293" s="7"/>
      <c r="N293" s="9"/>
      <c r="O293" s="7"/>
      <c r="P293" s="7"/>
      <c r="Q293" s="7"/>
      <c r="R293" s="7"/>
      <c r="S293" s="7"/>
      <c r="T293" s="7"/>
      <c r="U293" s="7"/>
      <c r="V293" s="7"/>
      <c r="W293" s="7"/>
      <c r="X293" s="7"/>
      <c r="Y293" s="7"/>
      <c r="Z293" s="7"/>
      <c r="AA293" s="7"/>
      <c r="AB293" s="7"/>
      <c r="AC293" s="7"/>
      <c r="AD293" s="7"/>
      <c r="AE293" s="7"/>
      <c r="AF293" s="7"/>
      <c r="AG293" s="10"/>
      <c r="AH293" s="7"/>
      <c r="AI293" s="7"/>
      <c r="AJ293" s="7"/>
      <c r="AK293" s="7">
        <f>SUBTOTAL(9,L293:AJ293)</f>
        <v>0</v>
      </c>
      <c r="AL293" s="18">
        <f>+J293*AK293</f>
        <v>0</v>
      </c>
      <c r="AM293" s="7"/>
      <c r="AN293" s="7"/>
      <c r="AO293" s="7"/>
      <c r="AP293" s="7"/>
      <c r="AQ293" s="7"/>
    </row>
    <row r="294" spans="1:43" hidden="1" x14ac:dyDescent="0.25">
      <c r="A294" s="4">
        <v>292</v>
      </c>
      <c r="B294" s="5" t="s">
        <v>675</v>
      </c>
      <c r="C294" s="5" t="s">
        <v>676</v>
      </c>
      <c r="D294" s="24" t="s">
        <v>272</v>
      </c>
      <c r="E294" s="25">
        <v>0</v>
      </c>
      <c r="F294" s="6">
        <v>0</v>
      </c>
      <c r="G294" s="6">
        <v>0</v>
      </c>
      <c r="H294" s="26">
        <v>0</v>
      </c>
      <c r="I294" s="27">
        <v>0</v>
      </c>
      <c r="J294" s="6">
        <v>0</v>
      </c>
      <c r="K294" s="28">
        <v>0</v>
      </c>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row>
    <row r="295" spans="1:43" hidden="1" x14ac:dyDescent="0.25">
      <c r="A295" s="4">
        <v>293</v>
      </c>
      <c r="B295" s="5" t="s">
        <v>677</v>
      </c>
      <c r="C295" s="5" t="s">
        <v>678</v>
      </c>
      <c r="D295" s="24" t="s">
        <v>272</v>
      </c>
      <c r="E295" s="25">
        <v>0</v>
      </c>
      <c r="F295" s="6">
        <v>0</v>
      </c>
      <c r="G295" s="6">
        <v>0</v>
      </c>
      <c r="H295" s="26">
        <v>0</v>
      </c>
      <c r="I295" s="27">
        <v>0</v>
      </c>
      <c r="J295" s="6">
        <v>0</v>
      </c>
      <c r="K295" s="28">
        <v>0</v>
      </c>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row>
    <row r="296" spans="1:43" hidden="1" x14ac:dyDescent="0.25">
      <c r="A296" s="4">
        <v>294</v>
      </c>
      <c r="B296" s="5" t="s">
        <v>679</v>
      </c>
      <c r="C296" s="5" t="s">
        <v>678</v>
      </c>
      <c r="D296" s="24" t="s">
        <v>272</v>
      </c>
      <c r="E296" s="25">
        <v>0</v>
      </c>
      <c r="F296" s="6">
        <v>0</v>
      </c>
      <c r="G296" s="6">
        <v>0</v>
      </c>
      <c r="H296" s="26">
        <v>0</v>
      </c>
      <c r="I296" s="27">
        <v>0</v>
      </c>
      <c r="J296" s="6">
        <v>0</v>
      </c>
      <c r="K296" s="28">
        <v>0</v>
      </c>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row>
    <row r="297" spans="1:43" hidden="1" x14ac:dyDescent="0.25">
      <c r="A297" s="4">
        <v>295</v>
      </c>
      <c r="B297" s="5" t="s">
        <v>680</v>
      </c>
      <c r="C297" s="5" t="s">
        <v>681</v>
      </c>
      <c r="D297" s="24" t="s">
        <v>272</v>
      </c>
      <c r="E297" s="25">
        <v>0</v>
      </c>
      <c r="F297" s="6">
        <v>0</v>
      </c>
      <c r="G297" s="6">
        <v>0</v>
      </c>
      <c r="H297" s="26">
        <v>0</v>
      </c>
      <c r="I297" s="27">
        <v>0</v>
      </c>
      <c r="J297" s="6">
        <v>0</v>
      </c>
      <c r="K297" s="28">
        <v>0</v>
      </c>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row>
    <row r="298" spans="1:43" hidden="1" x14ac:dyDescent="0.25">
      <c r="A298" s="4">
        <v>296</v>
      </c>
      <c r="B298" s="5" t="s">
        <v>682</v>
      </c>
      <c r="C298" s="5" t="s">
        <v>681</v>
      </c>
      <c r="D298" s="24" t="s">
        <v>272</v>
      </c>
      <c r="E298" s="25">
        <v>0</v>
      </c>
      <c r="F298" s="6">
        <v>0</v>
      </c>
      <c r="G298" s="6">
        <v>0</v>
      </c>
      <c r="H298" s="26">
        <v>0</v>
      </c>
      <c r="I298" s="27">
        <v>0</v>
      </c>
      <c r="J298" s="6">
        <v>0</v>
      </c>
      <c r="K298" s="28">
        <v>0</v>
      </c>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row>
    <row r="299" spans="1:43" hidden="1" x14ac:dyDescent="0.25">
      <c r="A299" s="4">
        <v>297</v>
      </c>
      <c r="B299" s="5" t="s">
        <v>683</v>
      </c>
      <c r="C299" s="5" t="s">
        <v>684</v>
      </c>
      <c r="D299" s="24" t="s">
        <v>272</v>
      </c>
      <c r="E299" s="25">
        <v>8</v>
      </c>
      <c r="F299" s="6">
        <v>29853</v>
      </c>
      <c r="G299" s="6">
        <v>9005</v>
      </c>
      <c r="H299" s="26">
        <v>0.2</v>
      </c>
      <c r="I299" s="27">
        <v>0.7586842193414397</v>
      </c>
      <c r="J299" s="6">
        <v>7204</v>
      </c>
      <c r="K299" s="28">
        <v>57632</v>
      </c>
      <c r="L299" s="7"/>
      <c r="M299" s="7"/>
      <c r="N299" s="9"/>
      <c r="O299" s="7"/>
      <c r="P299" s="7"/>
      <c r="Q299" s="7"/>
      <c r="R299" s="7"/>
      <c r="S299" s="7"/>
      <c r="T299" s="7"/>
      <c r="U299" s="7"/>
      <c r="V299" s="7"/>
      <c r="W299" s="7"/>
      <c r="X299" s="7"/>
      <c r="Y299" s="7"/>
      <c r="Z299" s="7"/>
      <c r="AA299" s="7"/>
      <c r="AB299" s="7"/>
      <c r="AC299" s="7"/>
      <c r="AD299" s="7"/>
      <c r="AE299" s="7"/>
      <c r="AF299" s="7"/>
      <c r="AG299" s="10"/>
      <c r="AH299" s="7"/>
      <c r="AI299" s="7"/>
      <c r="AJ299" s="7"/>
      <c r="AK299" s="7">
        <f>SUBTOTAL(9,L299:AJ299)</f>
        <v>0</v>
      </c>
      <c r="AL299" s="18">
        <f>+J299*AK299</f>
        <v>0</v>
      </c>
      <c r="AM299" s="7"/>
      <c r="AN299" s="7"/>
      <c r="AO299" s="7"/>
      <c r="AP299" s="7"/>
      <c r="AQ299" s="7"/>
    </row>
    <row r="300" spans="1:43" hidden="1" x14ac:dyDescent="0.25">
      <c r="A300" s="4">
        <v>298</v>
      </c>
      <c r="B300" s="5" t="s">
        <v>685</v>
      </c>
      <c r="C300" s="5" t="s">
        <v>686</v>
      </c>
      <c r="D300" s="24" t="s">
        <v>272</v>
      </c>
      <c r="E300" s="25">
        <v>0</v>
      </c>
      <c r="F300" s="6">
        <v>0</v>
      </c>
      <c r="G300" s="6">
        <v>0</v>
      </c>
      <c r="H300" s="26">
        <v>0</v>
      </c>
      <c r="I300" s="27">
        <v>0</v>
      </c>
      <c r="J300" s="6">
        <v>0</v>
      </c>
      <c r="K300" s="28">
        <v>0</v>
      </c>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row>
    <row r="301" spans="1:43" hidden="1" x14ac:dyDescent="0.25">
      <c r="A301" s="4">
        <v>299</v>
      </c>
      <c r="B301" s="5" t="s">
        <v>687</v>
      </c>
      <c r="C301" s="5" t="s">
        <v>688</v>
      </c>
      <c r="D301" s="24" t="s">
        <v>272</v>
      </c>
      <c r="E301" s="25">
        <v>0</v>
      </c>
      <c r="F301" s="6">
        <v>0</v>
      </c>
      <c r="G301" s="6">
        <v>0</v>
      </c>
      <c r="H301" s="26">
        <v>0</v>
      </c>
      <c r="I301" s="27">
        <v>0</v>
      </c>
      <c r="J301" s="6">
        <v>0</v>
      </c>
      <c r="K301" s="28">
        <v>0</v>
      </c>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row>
    <row r="302" spans="1:43" hidden="1" x14ac:dyDescent="0.25">
      <c r="A302" s="4">
        <v>300</v>
      </c>
      <c r="B302" s="5" t="s">
        <v>689</v>
      </c>
      <c r="C302" s="5" t="s">
        <v>688</v>
      </c>
      <c r="D302" s="24" t="s">
        <v>272</v>
      </c>
      <c r="E302" s="25">
        <v>0</v>
      </c>
      <c r="F302" s="6">
        <v>0</v>
      </c>
      <c r="G302" s="6">
        <v>0</v>
      </c>
      <c r="H302" s="26">
        <v>0</v>
      </c>
      <c r="I302" s="27">
        <v>0</v>
      </c>
      <c r="J302" s="6">
        <v>0</v>
      </c>
      <c r="K302" s="28">
        <v>0</v>
      </c>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row>
    <row r="303" spans="1:43" hidden="1" x14ac:dyDescent="0.25">
      <c r="A303" s="4">
        <v>301</v>
      </c>
      <c r="B303" s="5" t="s">
        <v>690</v>
      </c>
      <c r="C303" s="5" t="s">
        <v>691</v>
      </c>
      <c r="D303" s="24" t="s">
        <v>272</v>
      </c>
      <c r="E303" s="25">
        <v>2</v>
      </c>
      <c r="F303" s="6">
        <v>12083</v>
      </c>
      <c r="G303" s="6">
        <v>3584</v>
      </c>
      <c r="H303" s="26">
        <v>0.20000000000000004</v>
      </c>
      <c r="I303" s="27">
        <v>0.7627079367706695</v>
      </c>
      <c r="J303" s="6">
        <v>2867.2</v>
      </c>
      <c r="K303" s="28">
        <v>5734.4</v>
      </c>
      <c r="L303" s="7"/>
      <c r="M303" s="7"/>
      <c r="N303" s="9"/>
      <c r="O303" s="7"/>
      <c r="P303" s="7"/>
      <c r="Q303" s="7"/>
      <c r="R303" s="7"/>
      <c r="S303" s="7"/>
      <c r="T303" s="7"/>
      <c r="U303" s="7"/>
      <c r="V303" s="7"/>
      <c r="W303" s="7"/>
      <c r="X303" s="7"/>
      <c r="Y303" s="7"/>
      <c r="Z303" s="7"/>
      <c r="AA303" s="7"/>
      <c r="AB303" s="7"/>
      <c r="AC303" s="7"/>
      <c r="AD303" s="7"/>
      <c r="AE303" s="7"/>
      <c r="AF303" s="7"/>
      <c r="AG303" s="10"/>
      <c r="AH303" s="7"/>
      <c r="AI303" s="7"/>
      <c r="AJ303" s="7"/>
      <c r="AK303" s="7">
        <f>SUBTOTAL(9,L303:AJ303)</f>
        <v>0</v>
      </c>
      <c r="AL303" s="18">
        <f>+J303*AK303</f>
        <v>0</v>
      </c>
      <c r="AM303" s="7"/>
      <c r="AN303" s="7"/>
      <c r="AO303" s="7"/>
      <c r="AP303" s="7"/>
      <c r="AQ303" s="7"/>
    </row>
    <row r="304" spans="1:43" hidden="1" x14ac:dyDescent="0.25">
      <c r="A304" s="4">
        <v>302</v>
      </c>
      <c r="B304" s="5" t="s">
        <v>692</v>
      </c>
      <c r="C304" s="5" t="s">
        <v>693</v>
      </c>
      <c r="D304" s="24" t="s">
        <v>272</v>
      </c>
      <c r="E304" s="25">
        <v>0</v>
      </c>
      <c r="F304" s="6">
        <v>0</v>
      </c>
      <c r="G304" s="6">
        <v>0</v>
      </c>
      <c r="H304" s="26">
        <v>0</v>
      </c>
      <c r="I304" s="27">
        <v>0</v>
      </c>
      <c r="J304" s="6">
        <v>0</v>
      </c>
      <c r="K304" s="28">
        <v>0</v>
      </c>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row>
    <row r="305" spans="1:43" hidden="1" x14ac:dyDescent="0.25">
      <c r="A305" s="4">
        <v>303</v>
      </c>
      <c r="B305" s="5" t="s">
        <v>694</v>
      </c>
      <c r="C305" s="5" t="s">
        <v>695</v>
      </c>
      <c r="D305" s="24" t="s">
        <v>272</v>
      </c>
      <c r="E305" s="25">
        <v>1</v>
      </c>
      <c r="F305" s="6">
        <v>17770</v>
      </c>
      <c r="G305" s="6">
        <v>10043</v>
      </c>
      <c r="H305" s="26">
        <v>0.20000000000000004</v>
      </c>
      <c r="I305" s="27">
        <v>0.54786719189645472</v>
      </c>
      <c r="J305" s="6">
        <v>8034.4</v>
      </c>
      <c r="K305" s="28">
        <v>8034.4</v>
      </c>
      <c r="L305" s="7"/>
      <c r="M305" s="7"/>
      <c r="N305" s="9"/>
      <c r="O305" s="7"/>
      <c r="P305" s="7"/>
      <c r="Q305" s="7"/>
      <c r="R305" s="7"/>
      <c r="S305" s="7"/>
      <c r="T305" s="7"/>
      <c r="U305" s="7"/>
      <c r="V305" s="7"/>
      <c r="W305" s="7"/>
      <c r="X305" s="7"/>
      <c r="Y305" s="7"/>
      <c r="Z305" s="7"/>
      <c r="AA305" s="7"/>
      <c r="AB305" s="7"/>
      <c r="AC305" s="7"/>
      <c r="AD305" s="7"/>
      <c r="AE305" s="7"/>
      <c r="AF305" s="7"/>
      <c r="AG305" s="10"/>
      <c r="AH305" s="7"/>
      <c r="AI305" s="7"/>
      <c r="AJ305" s="7"/>
      <c r="AK305" s="7">
        <f>SUBTOTAL(9,L305:AJ305)</f>
        <v>0</v>
      </c>
      <c r="AL305" s="18">
        <f>+J305*AK305</f>
        <v>0</v>
      </c>
      <c r="AM305" s="7"/>
      <c r="AN305" s="7"/>
      <c r="AO305" s="7"/>
      <c r="AP305" s="7"/>
      <c r="AQ305" s="7"/>
    </row>
    <row r="306" spans="1:43" hidden="1" x14ac:dyDescent="0.25">
      <c r="A306" s="4">
        <v>304</v>
      </c>
      <c r="B306" s="5" t="s">
        <v>696</v>
      </c>
      <c r="C306" s="5" t="s">
        <v>697</v>
      </c>
      <c r="D306" s="24" t="s">
        <v>272</v>
      </c>
      <c r="E306" s="25">
        <v>0</v>
      </c>
      <c r="F306" s="6">
        <v>0</v>
      </c>
      <c r="G306" s="6">
        <v>0</v>
      </c>
      <c r="H306" s="26">
        <v>0</v>
      </c>
      <c r="I306" s="27">
        <v>0</v>
      </c>
      <c r="J306" s="6">
        <v>0</v>
      </c>
      <c r="K306" s="28">
        <v>0</v>
      </c>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row>
    <row r="307" spans="1:43" hidden="1" x14ac:dyDescent="0.25">
      <c r="A307" s="4">
        <v>305</v>
      </c>
      <c r="B307" s="5" t="s">
        <v>698</v>
      </c>
      <c r="C307" s="5" t="s">
        <v>699</v>
      </c>
      <c r="D307" s="24" t="s">
        <v>272</v>
      </c>
      <c r="E307" s="25">
        <v>0</v>
      </c>
      <c r="F307" s="6">
        <v>0</v>
      </c>
      <c r="G307" s="6">
        <v>0</v>
      </c>
      <c r="H307" s="26">
        <v>0</v>
      </c>
      <c r="I307" s="27">
        <v>0</v>
      </c>
      <c r="J307" s="6">
        <v>0</v>
      </c>
      <c r="K307" s="28">
        <v>0</v>
      </c>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row>
    <row r="308" spans="1:43" hidden="1" x14ac:dyDescent="0.25">
      <c r="A308" s="4">
        <v>306</v>
      </c>
      <c r="B308" s="5" t="s">
        <v>700</v>
      </c>
      <c r="C308" s="5" t="s">
        <v>701</v>
      </c>
      <c r="D308" s="24" t="s">
        <v>272</v>
      </c>
      <c r="E308" s="25">
        <v>0</v>
      </c>
      <c r="F308" s="6">
        <v>0</v>
      </c>
      <c r="G308" s="6">
        <v>0</v>
      </c>
      <c r="H308" s="26">
        <v>0</v>
      </c>
      <c r="I308" s="27">
        <v>0</v>
      </c>
      <c r="J308" s="6">
        <v>0</v>
      </c>
      <c r="K308" s="28">
        <v>0</v>
      </c>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row>
    <row r="309" spans="1:43" hidden="1" x14ac:dyDescent="0.25">
      <c r="A309" s="4">
        <v>307</v>
      </c>
      <c r="B309" s="5" t="s">
        <v>702</v>
      </c>
      <c r="C309" s="5" t="s">
        <v>703</v>
      </c>
      <c r="D309" s="24" t="s">
        <v>272</v>
      </c>
      <c r="E309" s="25">
        <v>0</v>
      </c>
      <c r="F309" s="6">
        <v>0</v>
      </c>
      <c r="G309" s="6">
        <v>0</v>
      </c>
      <c r="H309" s="26">
        <v>0</v>
      </c>
      <c r="I309" s="27">
        <v>0</v>
      </c>
      <c r="J309" s="6">
        <v>0</v>
      </c>
      <c r="K309" s="28">
        <v>0</v>
      </c>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row>
    <row r="310" spans="1:43" hidden="1" x14ac:dyDescent="0.25">
      <c r="A310" s="4">
        <v>308</v>
      </c>
      <c r="B310" s="5" t="s">
        <v>704</v>
      </c>
      <c r="C310" s="5" t="s">
        <v>705</v>
      </c>
      <c r="D310" s="24" t="s">
        <v>272</v>
      </c>
      <c r="E310" s="25">
        <v>0</v>
      </c>
      <c r="F310" s="6">
        <v>0</v>
      </c>
      <c r="G310" s="6">
        <v>0</v>
      </c>
      <c r="H310" s="26">
        <v>0</v>
      </c>
      <c r="I310" s="27">
        <v>0</v>
      </c>
      <c r="J310" s="6">
        <v>0</v>
      </c>
      <c r="K310" s="28">
        <v>0</v>
      </c>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row>
    <row r="311" spans="1:43" hidden="1" x14ac:dyDescent="0.25">
      <c r="A311" s="4">
        <v>309</v>
      </c>
      <c r="B311" s="5" t="s">
        <v>706</v>
      </c>
      <c r="C311" s="5" t="s">
        <v>707</v>
      </c>
      <c r="D311" s="24" t="s">
        <v>272</v>
      </c>
      <c r="E311" s="25">
        <v>0</v>
      </c>
      <c r="F311" s="6">
        <v>0</v>
      </c>
      <c r="G311" s="6">
        <v>0</v>
      </c>
      <c r="H311" s="26">
        <v>0</v>
      </c>
      <c r="I311" s="27">
        <v>0</v>
      </c>
      <c r="J311" s="6">
        <v>0</v>
      </c>
      <c r="K311" s="28">
        <v>0</v>
      </c>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row>
    <row r="312" spans="1:43" hidden="1" x14ac:dyDescent="0.25">
      <c r="A312" s="4">
        <v>310</v>
      </c>
      <c r="B312" s="5" t="s">
        <v>708</v>
      </c>
      <c r="C312" s="5" t="s">
        <v>709</v>
      </c>
      <c r="D312" s="24" t="s">
        <v>272</v>
      </c>
      <c r="E312" s="25">
        <v>0</v>
      </c>
      <c r="F312" s="6">
        <v>0</v>
      </c>
      <c r="G312" s="6">
        <v>0</v>
      </c>
      <c r="H312" s="26">
        <v>0</v>
      </c>
      <c r="I312" s="27">
        <v>0</v>
      </c>
      <c r="J312" s="6">
        <v>0</v>
      </c>
      <c r="K312" s="28">
        <v>0</v>
      </c>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row>
    <row r="313" spans="1:43" hidden="1" x14ac:dyDescent="0.25">
      <c r="A313" s="4">
        <v>311</v>
      </c>
      <c r="B313" s="5" t="s">
        <v>710</v>
      </c>
      <c r="C313" s="5" t="s">
        <v>711</v>
      </c>
      <c r="D313" s="24" t="s">
        <v>272</v>
      </c>
      <c r="E313" s="25">
        <v>0</v>
      </c>
      <c r="F313" s="6">
        <v>0</v>
      </c>
      <c r="G313" s="6">
        <v>0</v>
      </c>
      <c r="H313" s="26">
        <v>0</v>
      </c>
      <c r="I313" s="27">
        <v>0</v>
      </c>
      <c r="J313" s="6">
        <v>0</v>
      </c>
      <c r="K313" s="28">
        <v>0</v>
      </c>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row>
    <row r="314" spans="1:43" hidden="1" x14ac:dyDescent="0.25">
      <c r="A314" s="4">
        <v>312</v>
      </c>
      <c r="B314" s="5" t="s">
        <v>712</v>
      </c>
      <c r="C314" s="5" t="s">
        <v>713</v>
      </c>
      <c r="D314" s="24" t="s">
        <v>272</v>
      </c>
      <c r="E314" s="25">
        <v>0</v>
      </c>
      <c r="F314" s="6">
        <v>0</v>
      </c>
      <c r="G314" s="6">
        <v>0</v>
      </c>
      <c r="H314" s="26">
        <v>0</v>
      </c>
      <c r="I314" s="27">
        <v>0</v>
      </c>
      <c r="J314" s="6">
        <v>0</v>
      </c>
      <c r="K314" s="28">
        <v>0</v>
      </c>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row>
    <row r="315" spans="1:43" hidden="1" x14ac:dyDescent="0.25">
      <c r="A315" s="4">
        <v>313</v>
      </c>
      <c r="B315" s="5" t="s">
        <v>714</v>
      </c>
      <c r="C315" s="5" t="s">
        <v>715</v>
      </c>
      <c r="D315" s="24" t="s">
        <v>272</v>
      </c>
      <c r="E315" s="25">
        <v>0</v>
      </c>
      <c r="F315" s="6">
        <v>0</v>
      </c>
      <c r="G315" s="6">
        <v>0</v>
      </c>
      <c r="H315" s="26">
        <v>0</v>
      </c>
      <c r="I315" s="27">
        <v>0</v>
      </c>
      <c r="J315" s="6">
        <v>0</v>
      </c>
      <c r="K315" s="28">
        <v>0</v>
      </c>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row>
    <row r="316" spans="1:43" hidden="1" x14ac:dyDescent="0.25">
      <c r="A316" s="4">
        <v>314</v>
      </c>
      <c r="B316" s="5" t="s">
        <v>716</v>
      </c>
      <c r="C316" s="5" t="s">
        <v>717</v>
      </c>
      <c r="D316" s="24" t="s">
        <v>272</v>
      </c>
      <c r="E316" s="25">
        <v>0</v>
      </c>
      <c r="F316" s="6">
        <v>0</v>
      </c>
      <c r="G316" s="6">
        <v>0</v>
      </c>
      <c r="H316" s="26">
        <v>0</v>
      </c>
      <c r="I316" s="27">
        <v>0</v>
      </c>
      <c r="J316" s="6">
        <v>0</v>
      </c>
      <c r="K316" s="28">
        <v>0</v>
      </c>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row>
    <row r="317" spans="1:43" hidden="1" x14ac:dyDescent="0.25">
      <c r="A317" s="4">
        <v>315</v>
      </c>
      <c r="B317" s="5" t="s">
        <v>718</v>
      </c>
      <c r="C317" s="5" t="s">
        <v>719</v>
      </c>
      <c r="D317" s="24" t="s">
        <v>272</v>
      </c>
      <c r="E317" s="25">
        <v>0</v>
      </c>
      <c r="F317" s="6">
        <v>0</v>
      </c>
      <c r="G317" s="6">
        <v>0</v>
      </c>
      <c r="H317" s="26">
        <v>0</v>
      </c>
      <c r="I317" s="27">
        <v>0</v>
      </c>
      <c r="J317" s="6">
        <v>0</v>
      </c>
      <c r="K317" s="28">
        <v>0</v>
      </c>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row>
    <row r="318" spans="1:43" hidden="1" x14ac:dyDescent="0.25">
      <c r="A318" s="4">
        <v>316</v>
      </c>
      <c r="B318" s="5" t="s">
        <v>720</v>
      </c>
      <c r="C318" s="5" t="s">
        <v>721</v>
      </c>
      <c r="D318" s="24" t="s">
        <v>272</v>
      </c>
      <c r="E318" s="25">
        <v>0</v>
      </c>
      <c r="F318" s="6">
        <v>0</v>
      </c>
      <c r="G318" s="6">
        <v>0</v>
      </c>
      <c r="H318" s="26">
        <v>0</v>
      </c>
      <c r="I318" s="27">
        <v>0</v>
      </c>
      <c r="J318" s="6">
        <v>0</v>
      </c>
      <c r="K318" s="28">
        <v>0</v>
      </c>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row>
    <row r="319" spans="1:43" hidden="1" x14ac:dyDescent="0.25">
      <c r="A319" s="4">
        <v>317</v>
      </c>
      <c r="B319" s="5" t="s">
        <v>722</v>
      </c>
      <c r="C319" s="5" t="s">
        <v>723</v>
      </c>
      <c r="D319" s="24" t="s">
        <v>272</v>
      </c>
      <c r="E319" s="25">
        <v>0</v>
      </c>
      <c r="F319" s="6">
        <v>0</v>
      </c>
      <c r="G319" s="6">
        <v>0</v>
      </c>
      <c r="H319" s="26">
        <v>0</v>
      </c>
      <c r="I319" s="27">
        <v>0</v>
      </c>
      <c r="J319" s="6">
        <v>0</v>
      </c>
      <c r="K319" s="28">
        <v>0</v>
      </c>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row>
    <row r="320" spans="1:43" hidden="1" x14ac:dyDescent="0.25">
      <c r="A320" s="4">
        <v>318</v>
      </c>
      <c r="B320" s="5" t="s">
        <v>724</v>
      </c>
      <c r="C320" s="5" t="s">
        <v>725</v>
      </c>
      <c r="D320" s="24" t="s">
        <v>272</v>
      </c>
      <c r="E320" s="25">
        <v>0</v>
      </c>
      <c r="F320" s="6">
        <v>0</v>
      </c>
      <c r="G320" s="6">
        <v>0</v>
      </c>
      <c r="H320" s="26">
        <v>0</v>
      </c>
      <c r="I320" s="27">
        <v>0</v>
      </c>
      <c r="J320" s="6">
        <v>0</v>
      </c>
      <c r="K320" s="28">
        <v>0</v>
      </c>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row>
    <row r="321" spans="1:43" hidden="1" x14ac:dyDescent="0.25">
      <c r="A321" s="4">
        <v>319</v>
      </c>
      <c r="B321" s="5" t="s">
        <v>726</v>
      </c>
      <c r="C321" s="5" t="s">
        <v>727</v>
      </c>
      <c r="D321" s="24" t="s">
        <v>272</v>
      </c>
      <c r="E321" s="25">
        <v>0</v>
      </c>
      <c r="F321" s="6">
        <v>0</v>
      </c>
      <c r="G321" s="6">
        <v>0</v>
      </c>
      <c r="H321" s="26">
        <v>0</v>
      </c>
      <c r="I321" s="27">
        <v>0</v>
      </c>
      <c r="J321" s="6">
        <v>0</v>
      </c>
      <c r="K321" s="28">
        <v>0</v>
      </c>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row>
    <row r="322" spans="1:43" hidden="1" x14ac:dyDescent="0.25">
      <c r="A322" s="4">
        <v>320</v>
      </c>
      <c r="B322" s="5" t="s">
        <v>728</v>
      </c>
      <c r="C322" s="5" t="s">
        <v>729</v>
      </c>
      <c r="D322" s="24" t="s">
        <v>272</v>
      </c>
      <c r="E322" s="25">
        <v>0</v>
      </c>
      <c r="F322" s="6">
        <v>0</v>
      </c>
      <c r="G322" s="6">
        <v>0</v>
      </c>
      <c r="H322" s="26">
        <v>0</v>
      </c>
      <c r="I322" s="27">
        <v>0</v>
      </c>
      <c r="J322" s="6">
        <v>0</v>
      </c>
      <c r="K322" s="28">
        <v>0</v>
      </c>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row>
    <row r="323" spans="1:43" hidden="1" x14ac:dyDescent="0.25">
      <c r="A323" s="4">
        <v>321</v>
      </c>
      <c r="B323" s="5" t="s">
        <v>730</v>
      </c>
      <c r="C323" s="5" t="s">
        <v>731</v>
      </c>
      <c r="D323" s="24" t="s">
        <v>272</v>
      </c>
      <c r="E323" s="25">
        <v>0</v>
      </c>
      <c r="F323" s="6">
        <v>0</v>
      </c>
      <c r="G323" s="6">
        <v>0</v>
      </c>
      <c r="H323" s="26">
        <v>0</v>
      </c>
      <c r="I323" s="27">
        <v>0</v>
      </c>
      <c r="J323" s="6">
        <v>0</v>
      </c>
      <c r="K323" s="28">
        <v>0</v>
      </c>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row>
    <row r="324" spans="1:43" hidden="1" x14ac:dyDescent="0.25">
      <c r="A324" s="4">
        <v>322</v>
      </c>
      <c r="B324" s="5" t="s">
        <v>732</v>
      </c>
      <c r="C324" s="5" t="s">
        <v>733</v>
      </c>
      <c r="D324" s="24" t="s">
        <v>272</v>
      </c>
      <c r="E324" s="25">
        <v>0</v>
      </c>
      <c r="F324" s="6">
        <v>0</v>
      </c>
      <c r="G324" s="6">
        <v>0</v>
      </c>
      <c r="H324" s="26">
        <v>0</v>
      </c>
      <c r="I324" s="27">
        <v>0</v>
      </c>
      <c r="J324" s="6">
        <v>0</v>
      </c>
      <c r="K324" s="28">
        <v>0</v>
      </c>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row>
    <row r="325" spans="1:43" hidden="1" x14ac:dyDescent="0.25">
      <c r="A325" s="4">
        <v>323</v>
      </c>
      <c r="B325" s="5" t="s">
        <v>734</v>
      </c>
      <c r="C325" s="5" t="s">
        <v>735</v>
      </c>
      <c r="D325" s="24" t="s">
        <v>272</v>
      </c>
      <c r="E325" s="25">
        <v>0</v>
      </c>
      <c r="F325" s="6">
        <v>0</v>
      </c>
      <c r="G325" s="6">
        <v>0</v>
      </c>
      <c r="H325" s="26">
        <v>0</v>
      </c>
      <c r="I325" s="27">
        <v>0</v>
      </c>
      <c r="J325" s="6">
        <v>0</v>
      </c>
      <c r="K325" s="28">
        <v>0</v>
      </c>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row>
    <row r="326" spans="1:43" hidden="1" x14ac:dyDescent="0.25">
      <c r="A326" s="4">
        <v>324</v>
      </c>
      <c r="B326" s="5" t="s">
        <v>736</v>
      </c>
      <c r="C326" s="5" t="s">
        <v>737</v>
      </c>
      <c r="D326" s="24" t="s">
        <v>272</v>
      </c>
      <c r="E326" s="25">
        <v>0</v>
      </c>
      <c r="F326" s="6">
        <v>0</v>
      </c>
      <c r="G326" s="6">
        <v>0</v>
      </c>
      <c r="H326" s="26">
        <v>0</v>
      </c>
      <c r="I326" s="27">
        <v>0</v>
      </c>
      <c r="J326" s="6">
        <v>0</v>
      </c>
      <c r="K326" s="28">
        <v>0</v>
      </c>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row>
    <row r="327" spans="1:43" hidden="1" x14ac:dyDescent="0.25">
      <c r="A327" s="4">
        <v>325</v>
      </c>
      <c r="B327" s="5" t="s">
        <v>738</v>
      </c>
      <c r="C327" s="5" t="s">
        <v>739</v>
      </c>
      <c r="D327" s="24" t="s">
        <v>272</v>
      </c>
      <c r="E327" s="25">
        <v>0</v>
      </c>
      <c r="F327" s="6">
        <v>0</v>
      </c>
      <c r="G327" s="6">
        <v>0</v>
      </c>
      <c r="H327" s="26">
        <v>0</v>
      </c>
      <c r="I327" s="27">
        <v>0</v>
      </c>
      <c r="J327" s="6">
        <v>0</v>
      </c>
      <c r="K327" s="28">
        <v>0</v>
      </c>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row>
    <row r="328" spans="1:43" hidden="1" x14ac:dyDescent="0.25">
      <c r="A328" s="4">
        <v>326</v>
      </c>
      <c r="B328" s="5" t="s">
        <v>740</v>
      </c>
      <c r="C328" s="5" t="s">
        <v>741</v>
      </c>
      <c r="D328" s="24" t="s">
        <v>272</v>
      </c>
      <c r="E328" s="25">
        <v>0</v>
      </c>
      <c r="F328" s="6">
        <v>0</v>
      </c>
      <c r="G328" s="6">
        <v>0</v>
      </c>
      <c r="H328" s="26">
        <v>0</v>
      </c>
      <c r="I328" s="27">
        <v>0</v>
      </c>
      <c r="J328" s="6">
        <v>0</v>
      </c>
      <c r="K328" s="28">
        <v>0</v>
      </c>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row>
    <row r="329" spans="1:43" hidden="1" x14ac:dyDescent="0.25">
      <c r="A329" s="4">
        <v>327</v>
      </c>
      <c r="B329" s="5" t="s">
        <v>742</v>
      </c>
      <c r="C329" s="5" t="s">
        <v>743</v>
      </c>
      <c r="D329" s="24" t="s">
        <v>272</v>
      </c>
      <c r="E329" s="25">
        <v>0</v>
      </c>
      <c r="F329" s="6">
        <v>0</v>
      </c>
      <c r="G329" s="6">
        <v>0</v>
      </c>
      <c r="H329" s="26">
        <v>0</v>
      </c>
      <c r="I329" s="27">
        <v>0</v>
      </c>
      <c r="J329" s="6">
        <v>0</v>
      </c>
      <c r="K329" s="28">
        <v>0</v>
      </c>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row>
    <row r="330" spans="1:43" hidden="1" x14ac:dyDescent="0.25">
      <c r="A330" s="4">
        <v>328</v>
      </c>
      <c r="B330" s="5" t="s">
        <v>744</v>
      </c>
      <c r="C330" s="5" t="s">
        <v>745</v>
      </c>
      <c r="D330" s="24" t="s">
        <v>272</v>
      </c>
      <c r="E330" s="25">
        <v>0</v>
      </c>
      <c r="F330" s="6">
        <v>0</v>
      </c>
      <c r="G330" s="6">
        <v>0</v>
      </c>
      <c r="H330" s="26">
        <v>0</v>
      </c>
      <c r="I330" s="27">
        <v>0</v>
      </c>
      <c r="J330" s="6">
        <v>0</v>
      </c>
      <c r="K330" s="28">
        <v>0</v>
      </c>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row>
    <row r="331" spans="1:43" hidden="1" x14ac:dyDescent="0.25">
      <c r="A331" s="4">
        <v>329</v>
      </c>
      <c r="B331" s="5" t="s">
        <v>746</v>
      </c>
      <c r="C331" s="5" t="s">
        <v>747</v>
      </c>
      <c r="D331" s="24" t="s">
        <v>272</v>
      </c>
      <c r="E331" s="25">
        <v>0</v>
      </c>
      <c r="F331" s="6">
        <v>0</v>
      </c>
      <c r="G331" s="6">
        <v>0</v>
      </c>
      <c r="H331" s="26">
        <v>0</v>
      </c>
      <c r="I331" s="27">
        <v>0</v>
      </c>
      <c r="J331" s="6">
        <v>0</v>
      </c>
      <c r="K331" s="28">
        <v>0</v>
      </c>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row>
    <row r="332" spans="1:43" hidden="1" x14ac:dyDescent="0.25">
      <c r="A332" s="4">
        <v>330</v>
      </c>
      <c r="B332" s="5" t="s">
        <v>748</v>
      </c>
      <c r="C332" s="5" t="s">
        <v>749</v>
      </c>
      <c r="D332" s="24" t="s">
        <v>272</v>
      </c>
      <c r="E332" s="25">
        <v>0</v>
      </c>
      <c r="F332" s="6">
        <v>0</v>
      </c>
      <c r="G332" s="6">
        <v>0</v>
      </c>
      <c r="H332" s="26">
        <v>0</v>
      </c>
      <c r="I332" s="27">
        <v>0</v>
      </c>
      <c r="J332" s="6">
        <v>0</v>
      </c>
      <c r="K332" s="28">
        <v>0</v>
      </c>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row>
    <row r="333" spans="1:43" hidden="1" x14ac:dyDescent="0.25">
      <c r="A333" s="4">
        <v>331</v>
      </c>
      <c r="B333" s="5" t="s">
        <v>750</v>
      </c>
      <c r="C333" s="5" t="s">
        <v>751</v>
      </c>
      <c r="D333" s="24" t="s">
        <v>272</v>
      </c>
      <c r="E333" s="25">
        <v>0</v>
      </c>
      <c r="F333" s="6">
        <v>0</v>
      </c>
      <c r="G333" s="6">
        <v>0</v>
      </c>
      <c r="H333" s="26">
        <v>0</v>
      </c>
      <c r="I333" s="27">
        <v>0</v>
      </c>
      <c r="J333" s="6">
        <v>0</v>
      </c>
      <c r="K333" s="28">
        <v>0</v>
      </c>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row>
    <row r="334" spans="1:43" hidden="1" x14ac:dyDescent="0.25">
      <c r="A334" s="4">
        <v>332</v>
      </c>
      <c r="B334" s="5" t="s">
        <v>752</v>
      </c>
      <c r="C334" s="5" t="s">
        <v>753</v>
      </c>
      <c r="D334" s="24" t="s">
        <v>272</v>
      </c>
      <c r="E334" s="25">
        <v>0</v>
      </c>
      <c r="F334" s="6">
        <v>0</v>
      </c>
      <c r="G334" s="6">
        <v>0</v>
      </c>
      <c r="H334" s="26">
        <v>0</v>
      </c>
      <c r="I334" s="27">
        <v>0</v>
      </c>
      <c r="J334" s="6">
        <v>0</v>
      </c>
      <c r="K334" s="28">
        <v>0</v>
      </c>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row>
    <row r="335" spans="1:43" hidden="1" x14ac:dyDescent="0.25">
      <c r="A335" s="4">
        <v>333</v>
      </c>
      <c r="B335" s="5" t="s">
        <v>754</v>
      </c>
      <c r="C335" s="5" t="s">
        <v>755</v>
      </c>
      <c r="D335" s="24" t="s">
        <v>272</v>
      </c>
      <c r="E335" s="25">
        <v>0</v>
      </c>
      <c r="F335" s="6">
        <v>0</v>
      </c>
      <c r="G335" s="6">
        <v>0</v>
      </c>
      <c r="H335" s="26">
        <v>0</v>
      </c>
      <c r="I335" s="27">
        <v>0</v>
      </c>
      <c r="J335" s="6">
        <v>0</v>
      </c>
      <c r="K335" s="28">
        <v>0</v>
      </c>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row>
    <row r="336" spans="1:43" hidden="1" x14ac:dyDescent="0.25">
      <c r="A336" s="4">
        <v>334</v>
      </c>
      <c r="B336" s="5" t="s">
        <v>756</v>
      </c>
      <c r="C336" s="5" t="s">
        <v>757</v>
      </c>
      <c r="D336" s="24" t="s">
        <v>272</v>
      </c>
      <c r="E336" s="25">
        <v>0</v>
      </c>
      <c r="F336" s="6">
        <v>0</v>
      </c>
      <c r="G336" s="6">
        <v>0</v>
      </c>
      <c r="H336" s="26">
        <v>0</v>
      </c>
      <c r="I336" s="27">
        <v>0</v>
      </c>
      <c r="J336" s="6">
        <v>0</v>
      </c>
      <c r="K336" s="28">
        <v>0</v>
      </c>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row>
    <row r="337" spans="1:43" hidden="1" x14ac:dyDescent="0.25">
      <c r="A337" s="4">
        <v>335</v>
      </c>
      <c r="B337" s="5" t="s">
        <v>758</v>
      </c>
      <c r="C337" s="5" t="s">
        <v>759</v>
      </c>
      <c r="D337" s="24" t="s">
        <v>272</v>
      </c>
      <c r="E337" s="25">
        <v>0</v>
      </c>
      <c r="F337" s="6">
        <v>0</v>
      </c>
      <c r="G337" s="6">
        <v>0</v>
      </c>
      <c r="H337" s="26">
        <v>0</v>
      </c>
      <c r="I337" s="27">
        <v>0</v>
      </c>
      <c r="J337" s="6">
        <v>0</v>
      </c>
      <c r="K337" s="28">
        <v>0</v>
      </c>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row>
    <row r="338" spans="1:43" hidden="1" x14ac:dyDescent="0.25">
      <c r="A338" s="4">
        <v>336</v>
      </c>
      <c r="B338" s="5" t="s">
        <v>760</v>
      </c>
      <c r="C338" s="5" t="s">
        <v>761</v>
      </c>
      <c r="D338" s="24" t="s">
        <v>272</v>
      </c>
      <c r="E338" s="25">
        <v>0</v>
      </c>
      <c r="F338" s="6">
        <v>0</v>
      </c>
      <c r="G338" s="6">
        <v>0</v>
      </c>
      <c r="H338" s="26">
        <v>0</v>
      </c>
      <c r="I338" s="27">
        <v>0</v>
      </c>
      <c r="J338" s="6">
        <v>0</v>
      </c>
      <c r="K338" s="28">
        <v>0</v>
      </c>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row>
    <row r="339" spans="1:43" hidden="1" x14ac:dyDescent="0.25">
      <c r="A339" s="4">
        <v>337</v>
      </c>
      <c r="B339" s="5" t="s">
        <v>762</v>
      </c>
      <c r="C339" s="5" t="s">
        <v>763</v>
      </c>
      <c r="D339" s="24" t="s">
        <v>272</v>
      </c>
      <c r="E339" s="25">
        <v>0</v>
      </c>
      <c r="F339" s="6">
        <v>0</v>
      </c>
      <c r="G339" s="6">
        <v>0</v>
      </c>
      <c r="H339" s="26">
        <v>0</v>
      </c>
      <c r="I339" s="27">
        <v>0</v>
      </c>
      <c r="J339" s="6">
        <v>0</v>
      </c>
      <c r="K339" s="28">
        <v>0</v>
      </c>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row>
    <row r="340" spans="1:43" x14ac:dyDescent="0.25">
      <c r="A340" s="15">
        <v>338</v>
      </c>
      <c r="B340" s="13" t="s">
        <v>112</v>
      </c>
      <c r="C340" s="5" t="s">
        <v>764</v>
      </c>
      <c r="D340" s="36" t="s">
        <v>272</v>
      </c>
      <c r="E340" s="30">
        <v>46</v>
      </c>
      <c r="F340" s="16">
        <v>474650</v>
      </c>
      <c r="G340" s="16">
        <v>18654</v>
      </c>
      <c r="H340" s="37">
        <v>0.19999999999999996</v>
      </c>
      <c r="I340" s="38">
        <v>0.96855957020962813</v>
      </c>
      <c r="J340" s="16">
        <v>14923.2</v>
      </c>
      <c r="K340" s="39">
        <f>+J340*E340</f>
        <v>686467.20000000007</v>
      </c>
      <c r="L340" s="8">
        <v>46</v>
      </c>
      <c r="M340" s="7"/>
      <c r="N340" s="9"/>
      <c r="O340" s="7"/>
      <c r="P340" s="7"/>
      <c r="Q340" s="7"/>
      <c r="R340" s="7"/>
      <c r="S340" s="7"/>
      <c r="T340" s="7"/>
      <c r="U340" s="7"/>
      <c r="V340" s="7"/>
      <c r="W340" s="7"/>
      <c r="X340" s="7"/>
      <c r="Y340" s="7"/>
      <c r="Z340" s="7"/>
      <c r="AA340" s="7"/>
      <c r="AB340" s="7"/>
      <c r="AC340" s="7"/>
      <c r="AD340" s="7"/>
      <c r="AE340" s="7"/>
      <c r="AF340" s="7"/>
      <c r="AG340" s="10"/>
      <c r="AH340" s="7"/>
      <c r="AI340" s="7"/>
      <c r="AJ340" s="7"/>
      <c r="AK340" s="8">
        <f>SUBTOTAL(9,L340:AJ340)</f>
        <v>46</v>
      </c>
      <c r="AL340" s="18">
        <f>+J340*AK340</f>
        <v>686467.20000000007</v>
      </c>
      <c r="AM340" s="9">
        <f>+E340</f>
        <v>46</v>
      </c>
      <c r="AN340" s="9">
        <f t="shared" ref="AN340:AN342" si="22">+J340*AK340</f>
        <v>686467.20000000007</v>
      </c>
      <c r="AO340" s="45"/>
      <c r="AP340" s="7"/>
      <c r="AQ340" s="45">
        <f t="shared" ref="AQ340:AQ342" si="23">+AN340+AP340</f>
        <v>686467.20000000007</v>
      </c>
    </row>
    <row r="341" spans="1:43" x14ac:dyDescent="0.25">
      <c r="A341" s="15">
        <v>339</v>
      </c>
      <c r="B341" s="13" t="s">
        <v>113</v>
      </c>
      <c r="C341" s="5" t="s">
        <v>765</v>
      </c>
      <c r="D341" s="36" t="s">
        <v>272</v>
      </c>
      <c r="E341" s="30">
        <v>4</v>
      </c>
      <c r="F341" s="16">
        <v>525664</v>
      </c>
      <c r="G341" s="16">
        <v>17639</v>
      </c>
      <c r="H341" s="37">
        <v>0.19999999999999996</v>
      </c>
      <c r="I341" s="38">
        <v>0.97315547574115779</v>
      </c>
      <c r="J341" s="16">
        <v>14111.2</v>
      </c>
      <c r="K341" s="39">
        <f>+J341*E341</f>
        <v>56444.800000000003</v>
      </c>
      <c r="L341" s="8">
        <v>4</v>
      </c>
      <c r="M341" s="7"/>
      <c r="N341" s="9"/>
      <c r="O341" s="7"/>
      <c r="P341" s="7"/>
      <c r="Q341" s="7"/>
      <c r="R341" s="7"/>
      <c r="S341" s="7"/>
      <c r="T341" s="7"/>
      <c r="U341" s="7"/>
      <c r="V341" s="7"/>
      <c r="W341" s="7"/>
      <c r="X341" s="7"/>
      <c r="Y341" s="7"/>
      <c r="Z341" s="7"/>
      <c r="AA341" s="7"/>
      <c r="AB341" s="7"/>
      <c r="AC341" s="7"/>
      <c r="AD341" s="7"/>
      <c r="AE341" s="7"/>
      <c r="AF341" s="7"/>
      <c r="AG341" s="10"/>
      <c r="AH341" s="7"/>
      <c r="AI341" s="7"/>
      <c r="AJ341" s="7"/>
      <c r="AK341" s="8">
        <f>SUBTOTAL(9,L341:AJ341)</f>
        <v>4</v>
      </c>
      <c r="AL341" s="18">
        <f>+J341*AK341</f>
        <v>56444.800000000003</v>
      </c>
      <c r="AM341" s="9">
        <f>+E341</f>
        <v>4</v>
      </c>
      <c r="AN341" s="9">
        <f t="shared" si="22"/>
        <v>56444.800000000003</v>
      </c>
      <c r="AO341" s="45"/>
      <c r="AP341" s="7"/>
      <c r="AQ341" s="45">
        <f t="shared" si="23"/>
        <v>56444.800000000003</v>
      </c>
    </row>
    <row r="342" spans="1:43" x14ac:dyDescent="0.25">
      <c r="A342" s="15">
        <v>340</v>
      </c>
      <c r="B342" s="13" t="s">
        <v>114</v>
      </c>
      <c r="C342" s="5" t="s">
        <v>766</v>
      </c>
      <c r="D342" s="36" t="s">
        <v>272</v>
      </c>
      <c r="E342" s="30">
        <v>3</v>
      </c>
      <c r="F342" s="16">
        <v>1029302</v>
      </c>
      <c r="G342" s="16">
        <v>36285</v>
      </c>
      <c r="H342" s="37">
        <v>0.2</v>
      </c>
      <c r="I342" s="38">
        <v>0.97179836432844779</v>
      </c>
      <c r="J342" s="16">
        <v>29028</v>
      </c>
      <c r="K342" s="39">
        <f>+J342*E342</f>
        <v>87084</v>
      </c>
      <c r="L342" s="8">
        <v>3</v>
      </c>
      <c r="M342" s="7"/>
      <c r="N342" s="9"/>
      <c r="O342" s="7"/>
      <c r="P342" s="7"/>
      <c r="Q342" s="7"/>
      <c r="R342" s="7"/>
      <c r="S342" s="7"/>
      <c r="T342" s="7"/>
      <c r="U342" s="7"/>
      <c r="V342" s="7"/>
      <c r="W342" s="7"/>
      <c r="X342" s="7"/>
      <c r="Y342" s="7"/>
      <c r="Z342" s="7"/>
      <c r="AA342" s="7"/>
      <c r="AB342" s="7"/>
      <c r="AC342" s="7"/>
      <c r="AD342" s="7"/>
      <c r="AE342" s="7"/>
      <c r="AF342" s="7"/>
      <c r="AG342" s="10"/>
      <c r="AH342" s="7"/>
      <c r="AI342" s="7"/>
      <c r="AJ342" s="7"/>
      <c r="AK342" s="8">
        <f>SUBTOTAL(9,L342:AJ342)</f>
        <v>3</v>
      </c>
      <c r="AL342" s="18">
        <f>+J342*AK342</f>
        <v>87084</v>
      </c>
      <c r="AM342" s="9">
        <f>+E342</f>
        <v>3</v>
      </c>
      <c r="AN342" s="9">
        <f t="shared" si="22"/>
        <v>87084</v>
      </c>
      <c r="AO342" s="45"/>
      <c r="AP342" s="7"/>
      <c r="AQ342" s="45">
        <f t="shared" si="23"/>
        <v>87084</v>
      </c>
    </row>
    <row r="343" spans="1:43" hidden="1" x14ac:dyDescent="0.25">
      <c r="A343" s="4">
        <v>341</v>
      </c>
      <c r="B343" s="5" t="s">
        <v>767</v>
      </c>
      <c r="C343" s="5" t="s">
        <v>768</v>
      </c>
      <c r="D343" s="24" t="s">
        <v>272</v>
      </c>
      <c r="E343" s="25">
        <v>0</v>
      </c>
      <c r="F343" s="6">
        <v>0</v>
      </c>
      <c r="G343" s="6">
        <v>0</v>
      </c>
      <c r="H343" s="26">
        <v>0</v>
      </c>
      <c r="I343" s="27">
        <v>0</v>
      </c>
      <c r="J343" s="6">
        <v>0</v>
      </c>
      <c r="K343" s="28">
        <v>0</v>
      </c>
      <c r="L343" s="7"/>
      <c r="M343" s="7"/>
      <c r="N343" s="7"/>
      <c r="O343" s="7"/>
      <c r="P343" s="7"/>
      <c r="Q343" s="7"/>
      <c r="R343" s="7"/>
      <c r="S343" s="7"/>
      <c r="T343" s="7"/>
      <c r="U343" s="7"/>
      <c r="V343" s="7"/>
      <c r="W343" s="7"/>
      <c r="X343" s="7"/>
      <c r="Y343" s="7"/>
      <c r="Z343" s="7"/>
      <c r="AA343" s="7"/>
      <c r="AB343" s="7"/>
      <c r="AC343" s="7"/>
      <c r="AD343" s="7"/>
      <c r="AE343" s="43"/>
      <c r="AF343" s="43"/>
      <c r="AG343" s="43"/>
      <c r="AH343" s="43"/>
      <c r="AI343" s="43"/>
      <c r="AJ343" s="43"/>
      <c r="AK343" s="43"/>
      <c r="AL343" s="7"/>
      <c r="AM343" s="7"/>
      <c r="AN343" s="7"/>
      <c r="AO343" s="7"/>
      <c r="AP343" s="7"/>
      <c r="AQ343" s="7"/>
    </row>
    <row r="344" spans="1:43" hidden="1" x14ac:dyDescent="0.25">
      <c r="A344" s="4">
        <v>342</v>
      </c>
      <c r="B344" s="5" t="s">
        <v>769</v>
      </c>
      <c r="C344" s="5" t="s">
        <v>770</v>
      </c>
      <c r="D344" s="24" t="s">
        <v>272</v>
      </c>
      <c r="E344" s="25">
        <v>0</v>
      </c>
      <c r="F344" s="6">
        <v>0</v>
      </c>
      <c r="G344" s="6">
        <v>0</v>
      </c>
      <c r="H344" s="26">
        <v>0</v>
      </c>
      <c r="I344" s="27">
        <v>0</v>
      </c>
      <c r="J344" s="6">
        <v>0</v>
      </c>
      <c r="K344" s="28">
        <v>0</v>
      </c>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row>
    <row r="345" spans="1:43" hidden="1" x14ac:dyDescent="0.25">
      <c r="A345" s="4">
        <v>343</v>
      </c>
      <c r="B345" s="5" t="s">
        <v>771</v>
      </c>
      <c r="C345" s="5" t="s">
        <v>772</v>
      </c>
      <c r="D345" s="24" t="s">
        <v>272</v>
      </c>
      <c r="E345" s="25">
        <v>0</v>
      </c>
      <c r="F345" s="6">
        <v>0</v>
      </c>
      <c r="G345" s="6">
        <v>0</v>
      </c>
      <c r="H345" s="26">
        <v>0</v>
      </c>
      <c r="I345" s="27">
        <v>0</v>
      </c>
      <c r="J345" s="6">
        <v>0</v>
      </c>
      <c r="K345" s="28">
        <v>0</v>
      </c>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row>
    <row r="346" spans="1:43" hidden="1" x14ac:dyDescent="0.25">
      <c r="A346" s="4">
        <v>344</v>
      </c>
      <c r="B346" s="5" t="s">
        <v>773</v>
      </c>
      <c r="C346" s="5" t="s">
        <v>774</v>
      </c>
      <c r="D346" s="24" t="s">
        <v>272</v>
      </c>
      <c r="E346" s="25">
        <v>0</v>
      </c>
      <c r="F346" s="6">
        <v>0</v>
      </c>
      <c r="G346" s="6">
        <v>0</v>
      </c>
      <c r="H346" s="26">
        <v>0</v>
      </c>
      <c r="I346" s="27">
        <v>0</v>
      </c>
      <c r="J346" s="6">
        <v>0</v>
      </c>
      <c r="K346" s="28">
        <v>0</v>
      </c>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row>
    <row r="347" spans="1:43" hidden="1" x14ac:dyDescent="0.25">
      <c r="A347" s="4">
        <v>345</v>
      </c>
      <c r="B347" s="5" t="s">
        <v>775</v>
      </c>
      <c r="C347" s="5" t="s">
        <v>776</v>
      </c>
      <c r="D347" s="24" t="s">
        <v>272</v>
      </c>
      <c r="E347" s="25">
        <v>0</v>
      </c>
      <c r="F347" s="6">
        <v>0</v>
      </c>
      <c r="G347" s="6">
        <v>0</v>
      </c>
      <c r="H347" s="26">
        <v>0</v>
      </c>
      <c r="I347" s="27">
        <v>0</v>
      </c>
      <c r="J347" s="6">
        <v>0</v>
      </c>
      <c r="K347" s="28">
        <v>0</v>
      </c>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row>
    <row r="348" spans="1:43" hidden="1" x14ac:dyDescent="0.25">
      <c r="A348" s="4">
        <v>346</v>
      </c>
      <c r="B348" s="5" t="s">
        <v>777</v>
      </c>
      <c r="C348" s="5" t="s">
        <v>778</v>
      </c>
      <c r="D348" s="24" t="s">
        <v>272</v>
      </c>
      <c r="E348" s="25">
        <v>0</v>
      </c>
      <c r="F348" s="6">
        <v>0</v>
      </c>
      <c r="G348" s="6">
        <v>0</v>
      </c>
      <c r="H348" s="26">
        <v>0</v>
      </c>
      <c r="I348" s="27">
        <v>0</v>
      </c>
      <c r="J348" s="6">
        <v>0</v>
      </c>
      <c r="K348" s="28">
        <v>0</v>
      </c>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row>
    <row r="349" spans="1:43" hidden="1" x14ac:dyDescent="0.25">
      <c r="A349" s="4">
        <v>347</v>
      </c>
      <c r="B349" s="5" t="s">
        <v>779</v>
      </c>
      <c r="C349" s="5" t="s">
        <v>780</v>
      </c>
      <c r="D349" s="24" t="s">
        <v>272</v>
      </c>
      <c r="E349" s="25">
        <v>0</v>
      </c>
      <c r="F349" s="6">
        <v>0</v>
      </c>
      <c r="G349" s="6">
        <v>0</v>
      </c>
      <c r="H349" s="26">
        <v>0</v>
      </c>
      <c r="I349" s="27">
        <v>0</v>
      </c>
      <c r="J349" s="6">
        <v>0</v>
      </c>
      <c r="K349" s="28">
        <v>0</v>
      </c>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row>
    <row r="350" spans="1:43" hidden="1" x14ac:dyDescent="0.25">
      <c r="A350" s="4">
        <v>348</v>
      </c>
      <c r="B350" s="5" t="s">
        <v>781</v>
      </c>
      <c r="C350" s="5" t="s">
        <v>782</v>
      </c>
      <c r="D350" s="24" t="s">
        <v>272</v>
      </c>
      <c r="E350" s="25">
        <v>0</v>
      </c>
      <c r="F350" s="6">
        <v>0</v>
      </c>
      <c r="G350" s="6">
        <v>0</v>
      </c>
      <c r="H350" s="26">
        <v>0</v>
      </c>
      <c r="I350" s="27">
        <v>0</v>
      </c>
      <c r="J350" s="6">
        <v>0</v>
      </c>
      <c r="K350" s="28">
        <v>0</v>
      </c>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row>
    <row r="351" spans="1:43" x14ac:dyDescent="0.25">
      <c r="A351" s="4">
        <v>349</v>
      </c>
      <c r="B351" s="5" t="s">
        <v>115</v>
      </c>
      <c r="C351" s="5" t="s">
        <v>783</v>
      </c>
      <c r="D351" s="24" t="s">
        <v>272</v>
      </c>
      <c r="E351" s="25">
        <v>83</v>
      </c>
      <c r="F351" s="6">
        <v>34218</v>
      </c>
      <c r="G351" s="6">
        <v>1071</v>
      </c>
      <c r="H351" s="26">
        <v>0.20000000000000004</v>
      </c>
      <c r="I351" s="27">
        <v>0.97496054708048396</v>
      </c>
      <c r="J351" s="6">
        <v>856.8</v>
      </c>
      <c r="K351" s="28">
        <v>71114.399999999994</v>
      </c>
      <c r="L351" s="8">
        <v>6</v>
      </c>
      <c r="M351" s="8">
        <v>3</v>
      </c>
      <c r="N351" s="19">
        <v>2</v>
      </c>
      <c r="O351" s="8">
        <v>6</v>
      </c>
      <c r="P351" s="8">
        <v>4</v>
      </c>
      <c r="Q351" s="8">
        <v>6</v>
      </c>
      <c r="R351" s="8">
        <v>4</v>
      </c>
      <c r="S351" s="8">
        <v>2</v>
      </c>
      <c r="T351" s="8">
        <v>4</v>
      </c>
      <c r="U351" s="8">
        <v>14</v>
      </c>
      <c r="V351" s="8">
        <v>4</v>
      </c>
      <c r="W351" s="8">
        <v>2</v>
      </c>
      <c r="X351" s="8">
        <v>2</v>
      </c>
      <c r="Y351" s="8">
        <v>2</v>
      </c>
      <c r="Z351" s="8">
        <v>2</v>
      </c>
      <c r="AA351" s="8">
        <v>2</v>
      </c>
      <c r="AB351" s="8">
        <v>2</v>
      </c>
      <c r="AC351" s="8">
        <v>2</v>
      </c>
      <c r="AD351" s="8">
        <v>2</v>
      </c>
      <c r="AE351" s="8">
        <v>2</v>
      </c>
      <c r="AF351" s="8">
        <v>2</v>
      </c>
      <c r="AG351" s="10">
        <v>2</v>
      </c>
      <c r="AH351" s="8">
        <v>2</v>
      </c>
      <c r="AI351" s="8">
        <v>2</v>
      </c>
      <c r="AJ351" s="8">
        <v>2</v>
      </c>
      <c r="AK351" s="8">
        <f>SUBTOTAL(9,L351:AJ351)</f>
        <v>83</v>
      </c>
      <c r="AL351" s="18">
        <f>+J351*AK351</f>
        <v>71114.399999999994</v>
      </c>
      <c r="AM351" s="9">
        <f>+E351</f>
        <v>83</v>
      </c>
      <c r="AN351" s="9">
        <f>+J351*AK351</f>
        <v>71114.399999999994</v>
      </c>
      <c r="AO351" s="45"/>
      <c r="AP351" s="7"/>
      <c r="AQ351" s="45">
        <f>+AN351+AP351</f>
        <v>71114.399999999994</v>
      </c>
    </row>
    <row r="352" spans="1:43" hidden="1" x14ac:dyDescent="0.25">
      <c r="A352" s="4">
        <v>350</v>
      </c>
      <c r="B352" s="5" t="s">
        <v>784</v>
      </c>
      <c r="C352" s="5" t="s">
        <v>785</v>
      </c>
      <c r="D352" s="24" t="s">
        <v>272</v>
      </c>
      <c r="E352" s="25">
        <v>0</v>
      </c>
      <c r="F352" s="6">
        <v>0</v>
      </c>
      <c r="G352" s="6">
        <v>0</v>
      </c>
      <c r="H352" s="26">
        <v>0</v>
      </c>
      <c r="I352" s="27">
        <v>0</v>
      </c>
      <c r="J352" s="6">
        <v>0</v>
      </c>
      <c r="K352" s="28">
        <v>0</v>
      </c>
      <c r="L352" s="7"/>
      <c r="M352" s="7"/>
      <c r="N352" s="7"/>
      <c r="O352" s="7"/>
      <c r="P352" s="7"/>
      <c r="Q352" s="7"/>
      <c r="R352" s="7"/>
      <c r="S352" s="7"/>
      <c r="T352" s="7"/>
      <c r="U352" s="7"/>
      <c r="V352" s="7"/>
      <c r="W352" s="7"/>
      <c r="X352" s="7"/>
      <c r="Y352" s="7"/>
      <c r="Z352" s="7"/>
      <c r="AA352" s="7"/>
      <c r="AB352" s="7"/>
      <c r="AC352" s="7"/>
      <c r="AD352" s="7"/>
      <c r="AE352" s="43"/>
      <c r="AF352" s="43"/>
      <c r="AG352" s="43"/>
      <c r="AH352" s="43"/>
      <c r="AI352" s="43"/>
      <c r="AJ352" s="43"/>
      <c r="AK352" s="43"/>
      <c r="AL352" s="7"/>
      <c r="AM352" s="7"/>
      <c r="AN352" s="7"/>
      <c r="AO352" s="7"/>
      <c r="AP352" s="7"/>
      <c r="AQ352" s="7"/>
    </row>
    <row r="353" spans="1:43" x14ac:dyDescent="0.25">
      <c r="A353" s="4">
        <v>351</v>
      </c>
      <c r="B353" s="5" t="s">
        <v>116</v>
      </c>
      <c r="C353" s="5" t="s">
        <v>786</v>
      </c>
      <c r="D353" s="24" t="s">
        <v>272</v>
      </c>
      <c r="E353" s="25">
        <v>10</v>
      </c>
      <c r="F353" s="6">
        <v>132735</v>
      </c>
      <c r="G353" s="6">
        <v>4712</v>
      </c>
      <c r="H353" s="26">
        <v>0.2</v>
      </c>
      <c r="I353" s="27">
        <v>0.97160055750178931</v>
      </c>
      <c r="J353" s="6">
        <v>3769.6</v>
      </c>
      <c r="K353" s="28">
        <v>37696</v>
      </c>
      <c r="L353" s="8">
        <v>10</v>
      </c>
      <c r="M353" s="7"/>
      <c r="N353" s="9"/>
      <c r="O353" s="7"/>
      <c r="P353" s="7"/>
      <c r="Q353" s="7"/>
      <c r="R353" s="7"/>
      <c r="S353" s="7"/>
      <c r="T353" s="7"/>
      <c r="U353" s="7"/>
      <c r="V353" s="7"/>
      <c r="W353" s="7"/>
      <c r="X353" s="7"/>
      <c r="Y353" s="7"/>
      <c r="Z353" s="7"/>
      <c r="AA353" s="7"/>
      <c r="AB353" s="7"/>
      <c r="AC353" s="7"/>
      <c r="AD353" s="7"/>
      <c r="AE353" s="7"/>
      <c r="AF353" s="7"/>
      <c r="AG353" s="10"/>
      <c r="AH353" s="7"/>
      <c r="AI353" s="7"/>
      <c r="AJ353" s="7"/>
      <c r="AK353" s="8">
        <f>SUBTOTAL(9,L353:AJ353)</f>
        <v>10</v>
      </c>
      <c r="AL353" s="18">
        <f>+J353*AK353</f>
        <v>37696</v>
      </c>
      <c r="AM353" s="9">
        <f>+E353</f>
        <v>10</v>
      </c>
      <c r="AN353" s="9">
        <f>+J353*AK353</f>
        <v>37696</v>
      </c>
      <c r="AO353" s="45"/>
      <c r="AP353" s="7"/>
      <c r="AQ353" s="45">
        <f>+AN353+AP353</f>
        <v>37696</v>
      </c>
    </row>
    <row r="354" spans="1:43" hidden="1" x14ac:dyDescent="0.25">
      <c r="A354" s="4">
        <v>352</v>
      </c>
      <c r="B354" s="5" t="s">
        <v>787</v>
      </c>
      <c r="C354" s="5" t="s">
        <v>788</v>
      </c>
      <c r="D354" s="24" t="s">
        <v>272</v>
      </c>
      <c r="E354" s="25">
        <v>0</v>
      </c>
      <c r="F354" s="6">
        <v>0</v>
      </c>
      <c r="G354" s="6">
        <v>0</v>
      </c>
      <c r="H354" s="26">
        <v>0</v>
      </c>
      <c r="I354" s="27">
        <v>0</v>
      </c>
      <c r="J354" s="6">
        <v>0</v>
      </c>
      <c r="K354" s="28">
        <v>0</v>
      </c>
      <c r="L354" s="7"/>
      <c r="M354" s="7"/>
      <c r="N354" s="7"/>
      <c r="O354" s="7"/>
      <c r="P354" s="7"/>
      <c r="Q354" s="7"/>
      <c r="R354" s="7"/>
      <c r="S354" s="7"/>
      <c r="T354" s="7"/>
      <c r="U354" s="7"/>
      <c r="V354" s="7"/>
      <c r="W354" s="7"/>
      <c r="X354" s="7"/>
      <c r="Y354" s="7"/>
      <c r="Z354" s="7"/>
      <c r="AA354" s="7"/>
      <c r="AB354" s="7"/>
      <c r="AC354" s="7"/>
      <c r="AD354" s="7"/>
      <c r="AE354" s="43"/>
      <c r="AF354" s="43"/>
      <c r="AG354" s="43"/>
      <c r="AH354" s="43"/>
      <c r="AI354" s="43"/>
      <c r="AJ354" s="43"/>
      <c r="AK354" s="43"/>
      <c r="AL354" s="7"/>
      <c r="AM354" s="7"/>
      <c r="AN354" s="7"/>
      <c r="AO354" s="7"/>
      <c r="AP354" s="7"/>
      <c r="AQ354" s="7"/>
    </row>
    <row r="355" spans="1:43" hidden="1" x14ac:dyDescent="0.25">
      <c r="A355" s="4">
        <v>353</v>
      </c>
      <c r="B355" s="5" t="s">
        <v>789</v>
      </c>
      <c r="C355" s="5" t="s">
        <v>790</v>
      </c>
      <c r="D355" s="24" t="s">
        <v>272</v>
      </c>
      <c r="E355" s="25">
        <v>0</v>
      </c>
      <c r="F355" s="6">
        <v>0</v>
      </c>
      <c r="G355" s="6">
        <v>0</v>
      </c>
      <c r="H355" s="26">
        <v>0</v>
      </c>
      <c r="I355" s="27">
        <v>0</v>
      </c>
      <c r="J355" s="6">
        <v>0</v>
      </c>
      <c r="K355" s="28">
        <v>0</v>
      </c>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row>
    <row r="356" spans="1:43" x14ac:dyDescent="0.25">
      <c r="A356" s="4">
        <v>354</v>
      </c>
      <c r="B356" s="5" t="s">
        <v>117</v>
      </c>
      <c r="C356" s="5" t="s">
        <v>791</v>
      </c>
      <c r="D356" s="24" t="s">
        <v>272</v>
      </c>
      <c r="E356" s="25">
        <v>20</v>
      </c>
      <c r="F356" s="6">
        <v>127521</v>
      </c>
      <c r="G356" s="6">
        <v>4136</v>
      </c>
      <c r="H356" s="26">
        <v>0.19999999999999996</v>
      </c>
      <c r="I356" s="27">
        <v>0.97405290109080078</v>
      </c>
      <c r="J356" s="6">
        <v>3308.8</v>
      </c>
      <c r="K356" s="28">
        <v>66176</v>
      </c>
      <c r="L356" s="8">
        <v>20</v>
      </c>
      <c r="M356" s="7"/>
      <c r="N356" s="9"/>
      <c r="O356" s="7"/>
      <c r="P356" s="7"/>
      <c r="Q356" s="7"/>
      <c r="R356" s="7"/>
      <c r="S356" s="7"/>
      <c r="T356" s="7"/>
      <c r="U356" s="7"/>
      <c r="V356" s="7"/>
      <c r="W356" s="7"/>
      <c r="X356" s="7"/>
      <c r="Y356" s="7"/>
      <c r="Z356" s="7"/>
      <c r="AA356" s="7"/>
      <c r="AB356" s="7"/>
      <c r="AC356" s="7"/>
      <c r="AD356" s="7"/>
      <c r="AE356" s="7"/>
      <c r="AF356" s="7"/>
      <c r="AG356" s="10"/>
      <c r="AH356" s="7"/>
      <c r="AI356" s="7"/>
      <c r="AJ356" s="7"/>
      <c r="AK356" s="8">
        <f>SUBTOTAL(9,L356:AJ356)</f>
        <v>20</v>
      </c>
      <c r="AL356" s="18">
        <f>+J356*AK356</f>
        <v>66176</v>
      </c>
      <c r="AM356" s="9">
        <f>+E356</f>
        <v>20</v>
      </c>
      <c r="AN356" s="9">
        <f>+J356*AK356</f>
        <v>66176</v>
      </c>
      <c r="AO356" s="45"/>
      <c r="AP356" s="7"/>
      <c r="AQ356" s="45">
        <f>+AN356+AP356</f>
        <v>66176</v>
      </c>
    </row>
    <row r="357" spans="1:43" hidden="1" x14ac:dyDescent="0.25">
      <c r="A357" s="4">
        <v>355</v>
      </c>
      <c r="B357" s="5" t="s">
        <v>792</v>
      </c>
      <c r="C357" s="5" t="s">
        <v>793</v>
      </c>
      <c r="D357" s="24" t="s">
        <v>272</v>
      </c>
      <c r="E357" s="25">
        <v>0</v>
      </c>
      <c r="F357" s="6">
        <v>0</v>
      </c>
      <c r="G357" s="6">
        <v>0</v>
      </c>
      <c r="H357" s="26">
        <v>0</v>
      </c>
      <c r="I357" s="27">
        <v>0</v>
      </c>
      <c r="J357" s="6">
        <v>0</v>
      </c>
      <c r="K357" s="28">
        <v>0</v>
      </c>
      <c r="L357" s="7"/>
      <c r="M357" s="7"/>
      <c r="N357" s="7"/>
      <c r="O357" s="7"/>
      <c r="P357" s="7"/>
      <c r="Q357" s="7"/>
      <c r="R357" s="7"/>
      <c r="S357" s="7"/>
      <c r="T357" s="7"/>
      <c r="U357" s="7"/>
      <c r="V357" s="7"/>
      <c r="W357" s="7"/>
      <c r="X357" s="7"/>
      <c r="Y357" s="7"/>
      <c r="Z357" s="7"/>
      <c r="AA357" s="7"/>
      <c r="AB357" s="7"/>
      <c r="AC357" s="7"/>
      <c r="AD357" s="7"/>
      <c r="AE357" s="43"/>
      <c r="AF357" s="43"/>
      <c r="AG357" s="43"/>
      <c r="AH357" s="43"/>
      <c r="AI357" s="43"/>
      <c r="AJ357" s="43"/>
      <c r="AK357" s="43"/>
      <c r="AL357" s="7"/>
      <c r="AM357" s="7"/>
      <c r="AN357" s="7"/>
      <c r="AO357" s="7"/>
      <c r="AP357" s="7"/>
      <c r="AQ357" s="7"/>
    </row>
    <row r="358" spans="1:43" hidden="1" x14ac:dyDescent="0.25">
      <c r="A358" s="4">
        <v>356</v>
      </c>
      <c r="B358" s="5" t="s">
        <v>794</v>
      </c>
      <c r="C358" s="5" t="s">
        <v>795</v>
      </c>
      <c r="D358" s="24" t="s">
        <v>272</v>
      </c>
      <c r="E358" s="25">
        <v>0</v>
      </c>
      <c r="F358" s="6">
        <v>0</v>
      </c>
      <c r="G358" s="6">
        <v>0</v>
      </c>
      <c r="H358" s="26">
        <v>0</v>
      </c>
      <c r="I358" s="27">
        <v>0</v>
      </c>
      <c r="J358" s="6">
        <v>0</v>
      </c>
      <c r="K358" s="28">
        <v>0</v>
      </c>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row>
    <row r="359" spans="1:43" x14ac:dyDescent="0.25">
      <c r="A359" s="4">
        <v>357</v>
      </c>
      <c r="B359" s="5" t="s">
        <v>118</v>
      </c>
      <c r="C359" s="5" t="s">
        <v>796</v>
      </c>
      <c r="D359" s="24" t="s">
        <v>272</v>
      </c>
      <c r="E359" s="25">
        <v>25</v>
      </c>
      <c r="F359" s="6">
        <v>115576</v>
      </c>
      <c r="G359" s="6">
        <v>2827</v>
      </c>
      <c r="H359" s="26">
        <v>0.20000000000000004</v>
      </c>
      <c r="I359" s="27">
        <v>0.98043192358275078</v>
      </c>
      <c r="J359" s="6">
        <v>2261.6</v>
      </c>
      <c r="K359" s="28">
        <v>56540</v>
      </c>
      <c r="L359" s="8">
        <v>25</v>
      </c>
      <c r="M359" s="7"/>
      <c r="N359" s="9"/>
      <c r="O359" s="7"/>
      <c r="P359" s="7"/>
      <c r="Q359" s="7"/>
      <c r="R359" s="7"/>
      <c r="S359" s="7"/>
      <c r="T359" s="7"/>
      <c r="U359" s="7"/>
      <c r="V359" s="7"/>
      <c r="W359" s="7"/>
      <c r="X359" s="7"/>
      <c r="Y359" s="7"/>
      <c r="Z359" s="7"/>
      <c r="AA359" s="7"/>
      <c r="AB359" s="7"/>
      <c r="AC359" s="7"/>
      <c r="AD359" s="7"/>
      <c r="AE359" s="7"/>
      <c r="AF359" s="7"/>
      <c r="AG359" s="10"/>
      <c r="AH359" s="7"/>
      <c r="AI359" s="7"/>
      <c r="AJ359" s="7"/>
      <c r="AK359" s="8">
        <f>SUBTOTAL(9,L359:AJ359)</f>
        <v>25</v>
      </c>
      <c r="AL359" s="18">
        <f>+J359*AK359</f>
        <v>56540</v>
      </c>
      <c r="AM359" s="9">
        <f>+E359</f>
        <v>25</v>
      </c>
      <c r="AN359" s="9">
        <f>+J359*AK359</f>
        <v>56540</v>
      </c>
      <c r="AO359" s="45"/>
      <c r="AP359" s="7"/>
      <c r="AQ359" s="45">
        <f>+AN359+AP359</f>
        <v>56540</v>
      </c>
    </row>
    <row r="360" spans="1:43" hidden="1" x14ac:dyDescent="0.25">
      <c r="A360" s="4">
        <v>358</v>
      </c>
      <c r="B360" s="5" t="s">
        <v>797</v>
      </c>
      <c r="C360" s="5" t="s">
        <v>798</v>
      </c>
      <c r="D360" s="24" t="s">
        <v>272</v>
      </c>
      <c r="E360" s="25">
        <v>0</v>
      </c>
      <c r="F360" s="6">
        <v>0</v>
      </c>
      <c r="G360" s="6">
        <v>0</v>
      </c>
      <c r="H360" s="26">
        <v>0</v>
      </c>
      <c r="I360" s="27">
        <v>0</v>
      </c>
      <c r="J360" s="6">
        <v>0</v>
      </c>
      <c r="K360" s="28">
        <v>0</v>
      </c>
      <c r="L360" s="7"/>
      <c r="M360" s="7"/>
      <c r="N360" s="7"/>
      <c r="O360" s="7"/>
      <c r="P360" s="7"/>
      <c r="Q360" s="7"/>
      <c r="R360" s="7"/>
      <c r="S360" s="7"/>
      <c r="T360" s="7"/>
      <c r="U360" s="7"/>
      <c r="V360" s="7"/>
      <c r="W360" s="7"/>
      <c r="X360" s="7"/>
      <c r="Y360" s="7"/>
      <c r="Z360" s="7"/>
      <c r="AA360" s="7"/>
      <c r="AB360" s="7"/>
      <c r="AC360" s="7"/>
      <c r="AD360" s="7"/>
      <c r="AE360" s="43"/>
      <c r="AF360" s="43"/>
      <c r="AG360" s="43"/>
      <c r="AH360" s="43"/>
      <c r="AI360" s="43"/>
      <c r="AJ360" s="43"/>
      <c r="AK360" s="43"/>
      <c r="AL360" s="7"/>
      <c r="AM360" s="7"/>
      <c r="AN360" s="7"/>
      <c r="AO360" s="7"/>
      <c r="AP360" s="7"/>
      <c r="AQ360" s="7"/>
    </row>
    <row r="361" spans="1:43" hidden="1" x14ac:dyDescent="0.25">
      <c r="A361" s="4">
        <v>359</v>
      </c>
      <c r="B361" s="5" t="s">
        <v>799</v>
      </c>
      <c r="C361" s="5" t="s">
        <v>800</v>
      </c>
      <c r="D361" s="24" t="s">
        <v>272</v>
      </c>
      <c r="E361" s="25">
        <v>0</v>
      </c>
      <c r="F361" s="6">
        <v>0</v>
      </c>
      <c r="G361" s="6">
        <v>0</v>
      </c>
      <c r="H361" s="26">
        <v>0</v>
      </c>
      <c r="I361" s="27">
        <v>0</v>
      </c>
      <c r="J361" s="6">
        <v>0</v>
      </c>
      <c r="K361" s="28">
        <v>0</v>
      </c>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row>
    <row r="362" spans="1:43" hidden="1" x14ac:dyDescent="0.25">
      <c r="A362" s="4">
        <v>360</v>
      </c>
      <c r="B362" s="5" t="s">
        <v>119</v>
      </c>
      <c r="C362" s="5" t="s">
        <v>801</v>
      </c>
      <c r="D362" s="24" t="s">
        <v>272</v>
      </c>
      <c r="E362" s="25">
        <v>75</v>
      </c>
      <c r="F362" s="6">
        <v>46558</v>
      </c>
      <c r="G362" s="6">
        <v>6016</v>
      </c>
      <c r="H362" s="26">
        <v>0.25</v>
      </c>
      <c r="I362" s="27">
        <v>0.90308862064521667</v>
      </c>
      <c r="J362" s="6">
        <v>4512</v>
      </c>
      <c r="K362" s="28">
        <v>338400</v>
      </c>
      <c r="L362" s="10" t="s">
        <v>901</v>
      </c>
      <c r="M362" s="7"/>
      <c r="N362" s="9"/>
      <c r="O362" s="7"/>
      <c r="P362" s="7"/>
      <c r="Q362" s="7"/>
      <c r="R362" s="7"/>
      <c r="S362" s="7"/>
      <c r="T362" s="7"/>
      <c r="U362" s="7"/>
      <c r="V362" s="7"/>
      <c r="W362" s="7"/>
      <c r="X362" s="7"/>
      <c r="Y362" s="7"/>
      <c r="Z362" s="7"/>
      <c r="AA362" s="7"/>
      <c r="AB362" s="7"/>
      <c r="AC362" s="7"/>
      <c r="AD362" s="7"/>
      <c r="AE362" s="7"/>
      <c r="AF362" s="7"/>
      <c r="AG362" s="10"/>
      <c r="AH362" s="7"/>
      <c r="AI362" s="7"/>
      <c r="AJ362" s="7"/>
      <c r="AK362" s="10">
        <f>SUBTOTAL(9,L362:AJ362)</f>
        <v>0</v>
      </c>
      <c r="AL362" s="18">
        <f>+J362*AK362</f>
        <v>0</v>
      </c>
      <c r="AM362" s="9">
        <f>+E362</f>
        <v>75</v>
      </c>
      <c r="AN362" s="9">
        <f>+J362*AK362</f>
        <v>0</v>
      </c>
      <c r="AO362" s="45"/>
      <c r="AP362" s="7"/>
      <c r="AQ362" s="45">
        <f>+AN362+AP362</f>
        <v>0</v>
      </c>
    </row>
    <row r="363" spans="1:43" hidden="1" x14ac:dyDescent="0.25">
      <c r="A363" s="4">
        <v>361</v>
      </c>
      <c r="B363" s="5" t="s">
        <v>802</v>
      </c>
      <c r="C363" s="5" t="s">
        <v>803</v>
      </c>
      <c r="D363" s="24" t="s">
        <v>272</v>
      </c>
      <c r="E363" s="25">
        <v>0</v>
      </c>
      <c r="F363" s="6">
        <v>0</v>
      </c>
      <c r="G363" s="6">
        <v>0</v>
      </c>
      <c r="H363" s="26">
        <v>0</v>
      </c>
      <c r="I363" s="27">
        <v>0</v>
      </c>
      <c r="J363" s="6">
        <v>0</v>
      </c>
      <c r="K363" s="28">
        <v>0</v>
      </c>
      <c r="L363" s="7"/>
      <c r="M363" s="7"/>
      <c r="N363" s="7"/>
      <c r="O363" s="7"/>
      <c r="P363" s="7"/>
      <c r="Q363" s="7"/>
      <c r="R363" s="7"/>
      <c r="S363" s="7"/>
      <c r="T363" s="7"/>
      <c r="U363" s="7"/>
      <c r="V363" s="7"/>
      <c r="W363" s="7"/>
      <c r="X363" s="7"/>
      <c r="Y363" s="7"/>
      <c r="Z363" s="7"/>
      <c r="AA363" s="7"/>
      <c r="AB363" s="7"/>
      <c r="AC363" s="7"/>
      <c r="AD363" s="7"/>
      <c r="AE363" s="43"/>
      <c r="AF363" s="43"/>
      <c r="AG363" s="43"/>
      <c r="AH363" s="43"/>
      <c r="AI363" s="43"/>
      <c r="AJ363" s="43"/>
      <c r="AK363" s="43"/>
      <c r="AL363" s="7"/>
      <c r="AM363" s="7"/>
      <c r="AN363" s="7"/>
      <c r="AO363" s="7"/>
      <c r="AP363" s="7"/>
      <c r="AQ363" s="7"/>
    </row>
    <row r="364" spans="1:43" hidden="1" x14ac:dyDescent="0.25">
      <c r="A364" s="4">
        <v>362</v>
      </c>
      <c r="B364" s="5" t="s">
        <v>804</v>
      </c>
      <c r="C364" s="5" t="s">
        <v>805</v>
      </c>
      <c r="D364" s="24" t="s">
        <v>272</v>
      </c>
      <c r="E364" s="25">
        <v>0</v>
      </c>
      <c r="F364" s="6">
        <v>0</v>
      </c>
      <c r="G364" s="6">
        <v>0</v>
      </c>
      <c r="H364" s="26">
        <v>0</v>
      </c>
      <c r="I364" s="27">
        <v>0</v>
      </c>
      <c r="J364" s="6">
        <v>0</v>
      </c>
      <c r="K364" s="28">
        <v>0</v>
      </c>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row>
    <row r="365" spans="1:43" hidden="1" x14ac:dyDescent="0.25">
      <c r="A365" s="4">
        <v>363</v>
      </c>
      <c r="B365" s="5" t="s">
        <v>806</v>
      </c>
      <c r="C365" s="5" t="s">
        <v>807</v>
      </c>
      <c r="D365" s="24" t="s">
        <v>272</v>
      </c>
      <c r="E365" s="25">
        <v>0</v>
      </c>
      <c r="F365" s="6">
        <v>0</v>
      </c>
      <c r="G365" s="6">
        <v>0</v>
      </c>
      <c r="H365" s="26">
        <v>0</v>
      </c>
      <c r="I365" s="27">
        <v>0</v>
      </c>
      <c r="J365" s="6">
        <v>0</v>
      </c>
      <c r="K365" s="28">
        <v>0</v>
      </c>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row>
    <row r="366" spans="1:43" hidden="1" x14ac:dyDescent="0.25">
      <c r="A366" s="4">
        <v>364</v>
      </c>
      <c r="B366" s="5" t="s">
        <v>808</v>
      </c>
      <c r="C366" s="5" t="s">
        <v>807</v>
      </c>
      <c r="D366" s="24" t="s">
        <v>272</v>
      </c>
      <c r="E366" s="25">
        <v>0</v>
      </c>
      <c r="F366" s="6">
        <v>0</v>
      </c>
      <c r="G366" s="6">
        <v>0</v>
      </c>
      <c r="H366" s="26">
        <v>0</v>
      </c>
      <c r="I366" s="27">
        <v>0</v>
      </c>
      <c r="J366" s="6">
        <v>0</v>
      </c>
      <c r="K366" s="28">
        <v>0</v>
      </c>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row>
    <row r="367" spans="1:43" hidden="1" x14ac:dyDescent="0.25">
      <c r="A367" s="4">
        <v>365</v>
      </c>
      <c r="B367" s="5" t="s">
        <v>809</v>
      </c>
      <c r="C367" s="5" t="s">
        <v>810</v>
      </c>
      <c r="D367" s="24" t="s">
        <v>272</v>
      </c>
      <c r="E367" s="25">
        <v>4</v>
      </c>
      <c r="F367" s="6">
        <v>42648</v>
      </c>
      <c r="G367" s="6">
        <v>21757</v>
      </c>
      <c r="H367" s="26">
        <v>0.20000000000000007</v>
      </c>
      <c r="I367" s="27">
        <v>0.59187769649221544</v>
      </c>
      <c r="J367" s="6">
        <v>17405.599999999999</v>
      </c>
      <c r="K367" s="28">
        <v>69622.399999999994</v>
      </c>
      <c r="L367" s="7"/>
      <c r="M367" s="7"/>
      <c r="N367" s="9"/>
      <c r="O367" s="7"/>
      <c r="P367" s="7"/>
      <c r="Q367" s="7"/>
      <c r="R367" s="7"/>
      <c r="S367" s="7"/>
      <c r="T367" s="7"/>
      <c r="U367" s="7"/>
      <c r="V367" s="7"/>
      <c r="W367" s="7"/>
      <c r="X367" s="7"/>
      <c r="Y367" s="7"/>
      <c r="Z367" s="7"/>
      <c r="AA367" s="7"/>
      <c r="AB367" s="7"/>
      <c r="AC367" s="7"/>
      <c r="AD367" s="7"/>
      <c r="AE367" s="7"/>
      <c r="AF367" s="7"/>
      <c r="AG367" s="10"/>
      <c r="AH367" s="7"/>
      <c r="AI367" s="7"/>
      <c r="AJ367" s="7"/>
      <c r="AK367" s="7">
        <f>SUBTOTAL(9,L367:AJ367)</f>
        <v>0</v>
      </c>
      <c r="AL367" s="18">
        <f>+J367*AK367</f>
        <v>0</v>
      </c>
      <c r="AM367" s="7"/>
      <c r="AN367" s="7"/>
      <c r="AO367" s="7"/>
      <c r="AP367" s="7"/>
      <c r="AQ367" s="7"/>
    </row>
    <row r="368" spans="1:43" hidden="1" x14ac:dyDescent="0.25">
      <c r="A368" s="4">
        <v>366</v>
      </c>
      <c r="B368" s="5" t="s">
        <v>811</v>
      </c>
      <c r="C368" s="5" t="s">
        <v>812</v>
      </c>
      <c r="D368" s="24" t="s">
        <v>272</v>
      </c>
      <c r="E368" s="25">
        <v>0</v>
      </c>
      <c r="F368" s="6">
        <v>0</v>
      </c>
      <c r="G368" s="6">
        <v>0</v>
      </c>
      <c r="H368" s="26">
        <v>0</v>
      </c>
      <c r="I368" s="27">
        <v>0</v>
      </c>
      <c r="J368" s="6">
        <v>0</v>
      </c>
      <c r="K368" s="28">
        <v>0</v>
      </c>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row>
    <row r="369" spans="1:43" hidden="1" x14ac:dyDescent="0.25">
      <c r="A369" s="4">
        <v>367</v>
      </c>
      <c r="B369" s="5" t="s">
        <v>813</v>
      </c>
      <c r="C369" s="5" t="s">
        <v>814</v>
      </c>
      <c r="D369" s="24" t="s">
        <v>272</v>
      </c>
      <c r="E369" s="25">
        <v>58</v>
      </c>
      <c r="F369" s="6">
        <v>48335</v>
      </c>
      <c r="G369" s="6">
        <v>25959</v>
      </c>
      <c r="H369" s="26">
        <v>0.25</v>
      </c>
      <c r="I369" s="27">
        <v>0.59720182062687499</v>
      </c>
      <c r="J369" s="6">
        <v>19469.25</v>
      </c>
      <c r="K369" s="28">
        <v>1129216.5</v>
      </c>
      <c r="L369" s="7"/>
      <c r="M369" s="7"/>
      <c r="N369" s="9"/>
      <c r="O369" s="7"/>
      <c r="P369" s="7"/>
      <c r="Q369" s="7"/>
      <c r="R369" s="7"/>
      <c r="S369" s="7"/>
      <c r="T369" s="7"/>
      <c r="U369" s="7"/>
      <c r="V369" s="7"/>
      <c r="W369" s="7"/>
      <c r="X369" s="7"/>
      <c r="Y369" s="7"/>
      <c r="Z369" s="7"/>
      <c r="AA369" s="7"/>
      <c r="AB369" s="7"/>
      <c r="AC369" s="7"/>
      <c r="AD369" s="7"/>
      <c r="AE369" s="7"/>
      <c r="AF369" s="7"/>
      <c r="AG369" s="10"/>
      <c r="AH369" s="7"/>
      <c r="AI369" s="7"/>
      <c r="AJ369" s="7"/>
      <c r="AK369" s="7">
        <f>SUBTOTAL(9,L369:AJ369)</f>
        <v>0</v>
      </c>
      <c r="AL369" s="18">
        <f>+J369*AK369</f>
        <v>0</v>
      </c>
      <c r="AM369" s="7"/>
      <c r="AN369" s="7"/>
      <c r="AO369" s="7"/>
      <c r="AP369" s="7"/>
      <c r="AQ369" s="7"/>
    </row>
    <row r="370" spans="1:43" hidden="1" x14ac:dyDescent="0.25">
      <c r="A370" s="4">
        <v>368</v>
      </c>
      <c r="B370" s="5" t="s">
        <v>815</v>
      </c>
      <c r="C370" s="5" t="s">
        <v>816</v>
      </c>
      <c r="D370" s="24" t="s">
        <v>272</v>
      </c>
      <c r="E370" s="25">
        <v>0</v>
      </c>
      <c r="F370" s="6">
        <v>0</v>
      </c>
      <c r="G370" s="6">
        <v>0</v>
      </c>
      <c r="H370" s="26">
        <v>0</v>
      </c>
      <c r="I370" s="27">
        <v>0</v>
      </c>
      <c r="J370" s="6">
        <v>0</v>
      </c>
      <c r="K370" s="28">
        <v>0</v>
      </c>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row>
    <row r="371" spans="1:43" hidden="1" x14ac:dyDescent="0.25">
      <c r="A371" s="4">
        <v>369</v>
      </c>
      <c r="B371" s="5" t="s">
        <v>817</v>
      </c>
      <c r="C371" s="5" t="s">
        <v>818</v>
      </c>
      <c r="D371" s="24" t="s">
        <v>272</v>
      </c>
      <c r="E371" s="25">
        <v>0</v>
      </c>
      <c r="F371" s="6">
        <v>0</v>
      </c>
      <c r="G371" s="6">
        <v>0</v>
      </c>
      <c r="H371" s="26">
        <v>0</v>
      </c>
      <c r="I371" s="27">
        <v>0</v>
      </c>
      <c r="J371" s="6">
        <v>0</v>
      </c>
      <c r="K371" s="28">
        <v>0</v>
      </c>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row>
    <row r="372" spans="1:43" hidden="1" x14ac:dyDescent="0.25">
      <c r="A372" s="4">
        <v>370</v>
      </c>
      <c r="B372" s="5" t="s">
        <v>819</v>
      </c>
      <c r="C372" s="5" t="s">
        <v>820</v>
      </c>
      <c r="D372" s="24" t="s">
        <v>272</v>
      </c>
      <c r="E372" s="25">
        <v>0</v>
      </c>
      <c r="F372" s="6">
        <v>0</v>
      </c>
      <c r="G372" s="6">
        <v>0</v>
      </c>
      <c r="H372" s="26">
        <v>0</v>
      </c>
      <c r="I372" s="27">
        <v>0</v>
      </c>
      <c r="J372" s="6">
        <v>0</v>
      </c>
      <c r="K372" s="28">
        <v>0</v>
      </c>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row>
    <row r="373" spans="1:43" hidden="1" x14ac:dyDescent="0.25">
      <c r="A373" s="4">
        <v>371</v>
      </c>
      <c r="B373" s="5" t="s">
        <v>821</v>
      </c>
      <c r="C373" s="5" t="s">
        <v>820</v>
      </c>
      <c r="D373" s="24" t="s">
        <v>272</v>
      </c>
      <c r="E373" s="25">
        <v>0</v>
      </c>
      <c r="F373" s="6">
        <v>0</v>
      </c>
      <c r="G373" s="6">
        <v>0</v>
      </c>
      <c r="H373" s="26">
        <v>0</v>
      </c>
      <c r="I373" s="27">
        <v>0</v>
      </c>
      <c r="J373" s="6">
        <v>0</v>
      </c>
      <c r="K373" s="28">
        <v>0</v>
      </c>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row>
    <row r="374" spans="1:43" hidden="1" x14ac:dyDescent="0.25">
      <c r="A374" s="4">
        <v>372</v>
      </c>
      <c r="B374" s="5" t="s">
        <v>822</v>
      </c>
      <c r="C374" s="5" t="s">
        <v>823</v>
      </c>
      <c r="D374" s="24" t="s">
        <v>272</v>
      </c>
      <c r="E374" s="25">
        <v>77</v>
      </c>
      <c r="F374" s="6">
        <v>76767</v>
      </c>
      <c r="G374" s="6">
        <v>26918</v>
      </c>
      <c r="H374" s="26">
        <v>0.25</v>
      </c>
      <c r="I374" s="27">
        <v>0.7370159052717965</v>
      </c>
      <c r="J374" s="6">
        <v>20188.5</v>
      </c>
      <c r="K374" s="28">
        <v>1554514.5</v>
      </c>
      <c r="L374" s="7"/>
      <c r="M374" s="7"/>
      <c r="N374" s="9"/>
      <c r="O374" s="7"/>
      <c r="P374" s="7"/>
      <c r="Q374" s="7"/>
      <c r="R374" s="7"/>
      <c r="S374" s="7"/>
      <c r="T374" s="7"/>
      <c r="U374" s="7"/>
      <c r="V374" s="7"/>
      <c r="W374" s="7"/>
      <c r="X374" s="7"/>
      <c r="Y374" s="7"/>
      <c r="Z374" s="7"/>
      <c r="AA374" s="7"/>
      <c r="AB374" s="7"/>
      <c r="AC374" s="7"/>
      <c r="AD374" s="7"/>
      <c r="AE374" s="7"/>
      <c r="AF374" s="7"/>
      <c r="AG374" s="10"/>
      <c r="AH374" s="7"/>
      <c r="AI374" s="7"/>
      <c r="AJ374" s="7"/>
      <c r="AK374" s="7">
        <f>SUBTOTAL(9,L374:AJ374)</f>
        <v>0</v>
      </c>
      <c r="AL374" s="18">
        <f>+J374*AK374</f>
        <v>0</v>
      </c>
      <c r="AM374" s="7"/>
      <c r="AN374" s="7"/>
      <c r="AO374" s="7"/>
      <c r="AP374" s="7"/>
      <c r="AQ374" s="7"/>
    </row>
    <row r="375" spans="1:43" hidden="1" x14ac:dyDescent="0.25">
      <c r="A375" s="4">
        <v>373</v>
      </c>
      <c r="B375" s="5" t="s">
        <v>824</v>
      </c>
      <c r="C375" s="5" t="s">
        <v>825</v>
      </c>
      <c r="D375" s="24" t="s">
        <v>272</v>
      </c>
      <c r="E375" s="25">
        <v>0</v>
      </c>
      <c r="F375" s="6">
        <v>0</v>
      </c>
      <c r="G375" s="6">
        <v>0</v>
      </c>
      <c r="H375" s="26">
        <v>0</v>
      </c>
      <c r="I375" s="27">
        <v>0</v>
      </c>
      <c r="J375" s="6">
        <v>0</v>
      </c>
      <c r="K375" s="28">
        <v>0</v>
      </c>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row>
    <row r="376" spans="1:43" hidden="1" x14ac:dyDescent="0.25">
      <c r="A376" s="4">
        <v>374</v>
      </c>
      <c r="B376" s="5" t="s">
        <v>826</v>
      </c>
      <c r="C376" s="5" t="s">
        <v>827</v>
      </c>
      <c r="D376" s="24" t="s">
        <v>272</v>
      </c>
      <c r="E376" s="25">
        <v>35</v>
      </c>
      <c r="F376" s="6">
        <v>18480</v>
      </c>
      <c r="G376" s="6">
        <v>3442</v>
      </c>
      <c r="H376" s="26">
        <v>0.20000000000000004</v>
      </c>
      <c r="I376" s="27">
        <v>0.85099567099567097</v>
      </c>
      <c r="J376" s="6">
        <v>2753.6</v>
      </c>
      <c r="K376" s="28">
        <v>96376</v>
      </c>
      <c r="L376" s="7"/>
      <c r="M376" s="7"/>
      <c r="N376" s="9"/>
      <c r="O376" s="7"/>
      <c r="P376" s="7"/>
      <c r="Q376" s="7"/>
      <c r="R376" s="7"/>
      <c r="S376" s="7"/>
      <c r="T376" s="7"/>
      <c r="U376" s="7"/>
      <c r="V376" s="7"/>
      <c r="W376" s="7"/>
      <c r="X376" s="7"/>
      <c r="Y376" s="7"/>
      <c r="Z376" s="7"/>
      <c r="AA376" s="7"/>
      <c r="AB376" s="7"/>
      <c r="AC376" s="7"/>
      <c r="AD376" s="7"/>
      <c r="AE376" s="7"/>
      <c r="AF376" s="7"/>
      <c r="AG376" s="10"/>
      <c r="AH376" s="7"/>
      <c r="AI376" s="7"/>
      <c r="AJ376" s="7"/>
      <c r="AK376" s="7">
        <f>SUBTOTAL(9,L376:AJ376)</f>
        <v>0</v>
      </c>
      <c r="AL376" s="18">
        <f>+J376*AK376</f>
        <v>0</v>
      </c>
      <c r="AM376" s="7"/>
      <c r="AN376" s="7"/>
      <c r="AO376" s="7"/>
      <c r="AP376" s="7"/>
      <c r="AQ376" s="7"/>
    </row>
    <row r="377" spans="1:43" hidden="1" x14ac:dyDescent="0.25">
      <c r="A377" s="4">
        <v>375</v>
      </c>
      <c r="B377" s="5" t="s">
        <v>828</v>
      </c>
      <c r="C377" s="5" t="s">
        <v>829</v>
      </c>
      <c r="D377" s="24" t="s">
        <v>272</v>
      </c>
      <c r="E377" s="25">
        <v>0</v>
      </c>
      <c r="F377" s="6">
        <v>0</v>
      </c>
      <c r="G377" s="6">
        <v>0</v>
      </c>
      <c r="H377" s="26">
        <v>0</v>
      </c>
      <c r="I377" s="27">
        <v>0</v>
      </c>
      <c r="J377" s="6">
        <v>0</v>
      </c>
      <c r="K377" s="28">
        <v>0</v>
      </c>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row>
    <row r="378" spans="1:43" hidden="1" x14ac:dyDescent="0.25">
      <c r="A378" s="4">
        <v>376</v>
      </c>
      <c r="B378" s="5" t="s">
        <v>830</v>
      </c>
      <c r="C378" s="5" t="s">
        <v>831</v>
      </c>
      <c r="D378" s="24" t="s">
        <v>272</v>
      </c>
      <c r="E378" s="25">
        <v>0</v>
      </c>
      <c r="F378" s="6">
        <v>0</v>
      </c>
      <c r="G378" s="6">
        <v>0</v>
      </c>
      <c r="H378" s="26">
        <v>0</v>
      </c>
      <c r="I378" s="27">
        <v>0</v>
      </c>
      <c r="J378" s="6">
        <v>0</v>
      </c>
      <c r="K378" s="28">
        <v>0</v>
      </c>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row>
    <row r="379" spans="1:43" hidden="1" x14ac:dyDescent="0.25">
      <c r="A379" s="4">
        <v>377</v>
      </c>
      <c r="B379" s="5" t="s">
        <v>832</v>
      </c>
      <c r="C379" s="5" t="s">
        <v>833</v>
      </c>
      <c r="D379" s="24" t="s">
        <v>272</v>
      </c>
      <c r="E379" s="25">
        <v>0</v>
      </c>
      <c r="F379" s="6">
        <v>0</v>
      </c>
      <c r="G379" s="6">
        <v>0</v>
      </c>
      <c r="H379" s="26">
        <v>0</v>
      </c>
      <c r="I379" s="27">
        <v>0</v>
      </c>
      <c r="J379" s="6">
        <v>0</v>
      </c>
      <c r="K379" s="28">
        <v>0</v>
      </c>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row>
    <row r="380" spans="1:43" hidden="1" x14ac:dyDescent="0.25">
      <c r="A380" s="4">
        <v>378</v>
      </c>
      <c r="B380" s="5" t="s">
        <v>834</v>
      </c>
      <c r="C380" s="5" t="s">
        <v>835</v>
      </c>
      <c r="D380" s="24" t="s">
        <v>272</v>
      </c>
      <c r="E380" s="25">
        <v>0</v>
      </c>
      <c r="F380" s="6">
        <v>0</v>
      </c>
      <c r="G380" s="6">
        <v>0</v>
      </c>
      <c r="H380" s="26">
        <v>0</v>
      </c>
      <c r="I380" s="27">
        <v>0</v>
      </c>
      <c r="J380" s="6">
        <v>0</v>
      </c>
      <c r="K380" s="28">
        <v>0</v>
      </c>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row>
    <row r="381" spans="1:43" hidden="1" x14ac:dyDescent="0.25">
      <c r="A381" s="4">
        <v>379</v>
      </c>
      <c r="B381" s="5" t="s">
        <v>836</v>
      </c>
      <c r="C381" s="5" t="s">
        <v>837</v>
      </c>
      <c r="D381" s="24" t="s">
        <v>272</v>
      </c>
      <c r="E381" s="25">
        <v>0</v>
      </c>
      <c r="F381" s="6">
        <v>0</v>
      </c>
      <c r="G381" s="6">
        <v>0</v>
      </c>
      <c r="H381" s="26">
        <v>0</v>
      </c>
      <c r="I381" s="27">
        <v>0</v>
      </c>
      <c r="J381" s="6">
        <v>0</v>
      </c>
      <c r="K381" s="28">
        <v>0</v>
      </c>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row>
    <row r="382" spans="1:43" hidden="1" x14ac:dyDescent="0.25">
      <c r="A382" s="4">
        <v>380</v>
      </c>
      <c r="B382" s="5" t="s">
        <v>838</v>
      </c>
      <c r="C382" s="5" t="s">
        <v>839</v>
      </c>
      <c r="D382" s="24" t="s">
        <v>272</v>
      </c>
      <c r="E382" s="25">
        <v>0</v>
      </c>
      <c r="F382" s="6">
        <v>0</v>
      </c>
      <c r="G382" s="6">
        <v>0</v>
      </c>
      <c r="H382" s="26">
        <v>0</v>
      </c>
      <c r="I382" s="27">
        <v>0</v>
      </c>
      <c r="J382" s="6">
        <v>0</v>
      </c>
      <c r="K382" s="28">
        <v>0</v>
      </c>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row>
    <row r="383" spans="1:43" hidden="1" x14ac:dyDescent="0.25">
      <c r="A383" s="4">
        <v>381</v>
      </c>
      <c r="B383" s="5" t="s">
        <v>840</v>
      </c>
      <c r="C383" s="5" t="s">
        <v>839</v>
      </c>
      <c r="D383" s="24" t="s">
        <v>272</v>
      </c>
      <c r="E383" s="25">
        <v>0</v>
      </c>
      <c r="F383" s="6">
        <v>0</v>
      </c>
      <c r="G383" s="6">
        <v>0</v>
      </c>
      <c r="H383" s="26">
        <v>0</v>
      </c>
      <c r="I383" s="27">
        <v>0</v>
      </c>
      <c r="J383" s="6">
        <v>0</v>
      </c>
      <c r="K383" s="28">
        <v>0</v>
      </c>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row>
    <row r="384" spans="1:43" hidden="1" x14ac:dyDescent="0.25">
      <c r="A384" s="4">
        <v>382</v>
      </c>
      <c r="B384" s="5" t="s">
        <v>841</v>
      </c>
      <c r="C384" s="5" t="s">
        <v>842</v>
      </c>
      <c r="D384" s="24" t="s">
        <v>272</v>
      </c>
      <c r="E384" s="25">
        <v>12</v>
      </c>
      <c r="F384" s="6">
        <v>98091</v>
      </c>
      <c r="G384" s="6">
        <v>26759</v>
      </c>
      <c r="H384" s="26">
        <v>0.25</v>
      </c>
      <c r="I384" s="27">
        <v>0.7954017188121234</v>
      </c>
      <c r="J384" s="6">
        <v>20069.25</v>
      </c>
      <c r="K384" s="28">
        <v>240831</v>
      </c>
      <c r="L384" s="7"/>
      <c r="M384" s="7"/>
      <c r="N384" s="9"/>
      <c r="O384" s="7"/>
      <c r="P384" s="7"/>
      <c r="Q384" s="7"/>
      <c r="R384" s="7"/>
      <c r="S384" s="7"/>
      <c r="T384" s="7"/>
      <c r="U384" s="7"/>
      <c r="V384" s="7"/>
      <c r="W384" s="7"/>
      <c r="X384" s="7"/>
      <c r="Y384" s="7"/>
      <c r="Z384" s="7"/>
      <c r="AA384" s="7"/>
      <c r="AB384" s="7"/>
      <c r="AC384" s="7"/>
      <c r="AD384" s="7"/>
      <c r="AE384" s="7"/>
      <c r="AF384" s="7"/>
      <c r="AG384" s="10"/>
      <c r="AH384" s="7"/>
      <c r="AI384" s="7"/>
      <c r="AJ384" s="7"/>
      <c r="AK384" s="7">
        <f>SUBTOTAL(9,L384:AJ384)</f>
        <v>0</v>
      </c>
      <c r="AL384" s="18">
        <f>+J384*AK384</f>
        <v>0</v>
      </c>
      <c r="AM384" s="7"/>
      <c r="AN384" s="7"/>
      <c r="AO384" s="7"/>
      <c r="AP384" s="7"/>
      <c r="AQ384" s="7"/>
    </row>
    <row r="385" spans="1:43" hidden="1" x14ac:dyDescent="0.25">
      <c r="A385" s="4">
        <v>383</v>
      </c>
      <c r="B385" s="5" t="s">
        <v>843</v>
      </c>
      <c r="C385" s="5" t="s">
        <v>844</v>
      </c>
      <c r="D385" s="24" t="s">
        <v>272</v>
      </c>
      <c r="E385" s="25">
        <v>0</v>
      </c>
      <c r="F385" s="6">
        <v>0</v>
      </c>
      <c r="G385" s="6">
        <v>0</v>
      </c>
      <c r="H385" s="26">
        <v>0</v>
      </c>
      <c r="I385" s="27">
        <v>0</v>
      </c>
      <c r="J385" s="6">
        <v>0</v>
      </c>
      <c r="K385" s="28">
        <v>0</v>
      </c>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row>
    <row r="386" spans="1:43" hidden="1" x14ac:dyDescent="0.25">
      <c r="A386" s="4">
        <v>384</v>
      </c>
      <c r="B386" s="5" t="s">
        <v>845</v>
      </c>
      <c r="C386" s="5" t="s">
        <v>846</v>
      </c>
      <c r="D386" s="24" t="s">
        <v>847</v>
      </c>
      <c r="E386" s="25">
        <v>11</v>
      </c>
      <c r="F386" s="6">
        <v>113728</v>
      </c>
      <c r="G386" s="6">
        <v>73463</v>
      </c>
      <c r="H386" s="26">
        <v>0.25</v>
      </c>
      <c r="I386" s="27">
        <v>0.51553487267867193</v>
      </c>
      <c r="J386" s="6">
        <v>55097.25</v>
      </c>
      <c r="K386" s="28">
        <v>606069.75</v>
      </c>
      <c r="L386" s="7"/>
      <c r="M386" s="7"/>
      <c r="N386" s="9"/>
      <c r="O386" s="7"/>
      <c r="P386" s="7"/>
      <c r="Q386" s="7"/>
      <c r="R386" s="7"/>
      <c r="S386" s="7"/>
      <c r="T386" s="7"/>
      <c r="U386" s="7"/>
      <c r="V386" s="7"/>
      <c r="W386" s="7"/>
      <c r="X386" s="7"/>
      <c r="Y386" s="7"/>
      <c r="Z386" s="7"/>
      <c r="AA386" s="7"/>
      <c r="AB386" s="7"/>
      <c r="AC386" s="7"/>
      <c r="AD386" s="7"/>
      <c r="AE386" s="7"/>
      <c r="AF386" s="7"/>
      <c r="AG386" s="10"/>
      <c r="AH386" s="7"/>
      <c r="AI386" s="7"/>
      <c r="AJ386" s="7"/>
      <c r="AK386" s="7">
        <f>SUBTOTAL(9,L386:AJ386)</f>
        <v>0</v>
      </c>
      <c r="AL386" s="18">
        <f>+J386*AK386</f>
        <v>0</v>
      </c>
      <c r="AM386" s="7"/>
      <c r="AN386" s="7"/>
      <c r="AO386" s="7"/>
      <c r="AP386" s="7"/>
      <c r="AQ386" s="7"/>
    </row>
    <row r="387" spans="1:43" hidden="1" x14ac:dyDescent="0.25">
      <c r="A387" s="4">
        <v>385</v>
      </c>
      <c r="B387" s="5" t="s">
        <v>848</v>
      </c>
      <c r="C387" s="5" t="s">
        <v>849</v>
      </c>
      <c r="D387" s="24" t="s">
        <v>847</v>
      </c>
      <c r="E387" s="25">
        <v>0</v>
      </c>
      <c r="F387" s="6">
        <v>0</v>
      </c>
      <c r="G387" s="6">
        <v>0</v>
      </c>
      <c r="H387" s="26">
        <v>0</v>
      </c>
      <c r="I387" s="27">
        <v>0</v>
      </c>
      <c r="J387" s="6">
        <v>0</v>
      </c>
      <c r="K387" s="28">
        <v>0</v>
      </c>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row>
    <row r="388" spans="1:43" hidden="1" x14ac:dyDescent="0.25">
      <c r="A388" s="4">
        <v>386</v>
      </c>
      <c r="B388" s="5" t="s">
        <v>850</v>
      </c>
      <c r="C388" s="5" t="s">
        <v>851</v>
      </c>
      <c r="D388" s="24" t="s">
        <v>272</v>
      </c>
      <c r="E388" s="25">
        <v>7</v>
      </c>
      <c r="F388" s="6">
        <v>120836</v>
      </c>
      <c r="G388" s="6">
        <v>75410</v>
      </c>
      <c r="H388" s="26">
        <v>0.25</v>
      </c>
      <c r="I388" s="27">
        <v>0.53194826045218313</v>
      </c>
      <c r="J388" s="6">
        <v>56557.5</v>
      </c>
      <c r="K388" s="28">
        <v>395902.5</v>
      </c>
      <c r="L388" s="7"/>
      <c r="M388" s="7"/>
      <c r="N388" s="9"/>
      <c r="O388" s="7"/>
      <c r="P388" s="7"/>
      <c r="Q388" s="7"/>
      <c r="R388" s="7"/>
      <c r="S388" s="7"/>
      <c r="T388" s="7"/>
      <c r="U388" s="7"/>
      <c r="V388" s="7"/>
      <c r="W388" s="7"/>
      <c r="X388" s="7"/>
      <c r="Y388" s="7"/>
      <c r="Z388" s="7"/>
      <c r="AA388" s="7"/>
      <c r="AB388" s="7"/>
      <c r="AC388" s="7"/>
      <c r="AD388" s="7"/>
      <c r="AE388" s="7"/>
      <c r="AF388" s="7"/>
      <c r="AG388" s="10"/>
      <c r="AH388" s="7"/>
      <c r="AI388" s="7"/>
      <c r="AJ388" s="7"/>
      <c r="AK388" s="7">
        <f>SUBTOTAL(9,L388:AJ388)</f>
        <v>0</v>
      </c>
      <c r="AL388" s="18">
        <f>+J388*AK388</f>
        <v>0</v>
      </c>
      <c r="AM388" s="7"/>
      <c r="AN388" s="7"/>
      <c r="AO388" s="7"/>
      <c r="AP388" s="7"/>
      <c r="AQ388" s="7"/>
    </row>
    <row r="389" spans="1:43" hidden="1" x14ac:dyDescent="0.25">
      <c r="A389" s="4">
        <v>387</v>
      </c>
      <c r="B389" s="5" t="s">
        <v>852</v>
      </c>
      <c r="C389" s="5" t="s">
        <v>853</v>
      </c>
      <c r="D389" s="24" t="s">
        <v>272</v>
      </c>
      <c r="E389" s="25">
        <v>0</v>
      </c>
      <c r="F389" s="6">
        <v>0</v>
      </c>
      <c r="G389" s="6">
        <v>0</v>
      </c>
      <c r="H389" s="26">
        <v>0</v>
      </c>
      <c r="I389" s="27">
        <v>0</v>
      </c>
      <c r="J389" s="6">
        <v>0</v>
      </c>
      <c r="K389" s="28">
        <v>0</v>
      </c>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row>
    <row r="390" spans="1:43" hidden="1" x14ac:dyDescent="0.25">
      <c r="A390" s="4">
        <v>388</v>
      </c>
      <c r="B390" s="5" t="s">
        <v>854</v>
      </c>
      <c r="C390" s="5" t="s">
        <v>855</v>
      </c>
      <c r="D390" s="24" t="s">
        <v>272</v>
      </c>
      <c r="E390" s="25">
        <v>16</v>
      </c>
      <c r="F390" s="6">
        <v>120836</v>
      </c>
      <c r="G390" s="6">
        <v>116818</v>
      </c>
      <c r="H390" s="26">
        <v>0.25</v>
      </c>
      <c r="I390" s="27">
        <v>0.27493875997219375</v>
      </c>
      <c r="J390" s="6">
        <v>87613.5</v>
      </c>
      <c r="K390" s="28">
        <v>1401816</v>
      </c>
      <c r="L390" s="7"/>
      <c r="M390" s="7"/>
      <c r="N390" s="9"/>
      <c r="O390" s="7"/>
      <c r="P390" s="7"/>
      <c r="Q390" s="7"/>
      <c r="R390" s="7"/>
      <c r="S390" s="7"/>
      <c r="T390" s="7"/>
      <c r="U390" s="7"/>
      <c r="V390" s="7"/>
      <c r="W390" s="7"/>
      <c r="X390" s="7"/>
      <c r="Y390" s="7"/>
      <c r="Z390" s="7"/>
      <c r="AA390" s="7"/>
      <c r="AB390" s="7"/>
      <c r="AC390" s="7"/>
      <c r="AD390" s="7"/>
      <c r="AE390" s="7"/>
      <c r="AF390" s="7"/>
      <c r="AG390" s="10"/>
      <c r="AH390" s="7"/>
      <c r="AI390" s="7"/>
      <c r="AJ390" s="7"/>
      <c r="AK390" s="7">
        <f>SUBTOTAL(9,L390:AJ390)</f>
        <v>0</v>
      </c>
      <c r="AL390" s="18">
        <f>+J390*AK390</f>
        <v>0</v>
      </c>
      <c r="AM390" s="7"/>
      <c r="AN390" s="7"/>
      <c r="AO390" s="7"/>
      <c r="AP390" s="7"/>
      <c r="AQ390" s="7"/>
    </row>
    <row r="391" spans="1:43" hidden="1" x14ac:dyDescent="0.25">
      <c r="A391" s="4">
        <v>389</v>
      </c>
      <c r="B391" s="5" t="s">
        <v>856</v>
      </c>
      <c r="C391" s="5" t="s">
        <v>857</v>
      </c>
      <c r="D391" s="24" t="s">
        <v>272</v>
      </c>
      <c r="E391" s="25">
        <v>0</v>
      </c>
      <c r="F391" s="6">
        <v>0</v>
      </c>
      <c r="G391" s="6">
        <v>0</v>
      </c>
      <c r="H391" s="26">
        <v>0</v>
      </c>
      <c r="I391" s="27">
        <v>0</v>
      </c>
      <c r="J391" s="6">
        <v>0</v>
      </c>
      <c r="K391" s="28">
        <v>0</v>
      </c>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row>
    <row r="392" spans="1:43" hidden="1" x14ac:dyDescent="0.25">
      <c r="A392" s="4">
        <v>390</v>
      </c>
      <c r="B392" s="5" t="s">
        <v>858</v>
      </c>
      <c r="C392" s="5" t="s">
        <v>859</v>
      </c>
      <c r="D392" s="24" t="s">
        <v>272</v>
      </c>
      <c r="E392" s="25">
        <v>5</v>
      </c>
      <c r="F392" s="6">
        <v>113728</v>
      </c>
      <c r="G392" s="6">
        <v>66522</v>
      </c>
      <c r="H392" s="26">
        <v>0.25</v>
      </c>
      <c r="I392" s="27">
        <v>0.56130856077658975</v>
      </c>
      <c r="J392" s="6">
        <v>49891.5</v>
      </c>
      <c r="K392" s="28">
        <v>249457.5</v>
      </c>
      <c r="L392" s="7"/>
      <c r="M392" s="7"/>
      <c r="N392" s="9"/>
      <c r="O392" s="7"/>
      <c r="P392" s="7"/>
      <c r="Q392" s="7"/>
      <c r="R392" s="7"/>
      <c r="S392" s="7"/>
      <c r="T392" s="7"/>
      <c r="U392" s="7"/>
      <c r="V392" s="7"/>
      <c r="W392" s="7"/>
      <c r="X392" s="7"/>
      <c r="Y392" s="7"/>
      <c r="Z392" s="7"/>
      <c r="AA392" s="7"/>
      <c r="AB392" s="7"/>
      <c r="AC392" s="7"/>
      <c r="AD392" s="7"/>
      <c r="AE392" s="7"/>
      <c r="AF392" s="7"/>
      <c r="AG392" s="10"/>
      <c r="AH392" s="7"/>
      <c r="AI392" s="7"/>
      <c r="AJ392" s="7"/>
      <c r="AK392" s="7">
        <f>SUBTOTAL(9,L392:AJ392)</f>
        <v>0</v>
      </c>
      <c r="AL392" s="18">
        <f>+J392*AK392</f>
        <v>0</v>
      </c>
      <c r="AM392" s="7"/>
      <c r="AN392" s="7"/>
      <c r="AO392" s="7"/>
      <c r="AP392" s="7"/>
      <c r="AQ392" s="7"/>
    </row>
    <row r="393" spans="1:43" hidden="1" x14ac:dyDescent="0.25">
      <c r="A393" s="4">
        <v>391</v>
      </c>
      <c r="B393" s="5" t="s">
        <v>860</v>
      </c>
      <c r="C393" s="5" t="s">
        <v>861</v>
      </c>
      <c r="D393" s="24" t="s">
        <v>272</v>
      </c>
      <c r="E393" s="25">
        <v>0</v>
      </c>
      <c r="F393" s="6">
        <v>0</v>
      </c>
      <c r="G393" s="6">
        <v>0</v>
      </c>
      <c r="H393" s="26">
        <v>0</v>
      </c>
      <c r="I393" s="27">
        <v>0</v>
      </c>
      <c r="J393" s="6">
        <v>0</v>
      </c>
      <c r="K393" s="28">
        <v>0</v>
      </c>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row>
    <row r="394" spans="1:43" hidden="1" x14ac:dyDescent="0.25">
      <c r="A394" s="4">
        <v>392</v>
      </c>
      <c r="B394" s="5" t="s">
        <v>862</v>
      </c>
      <c r="C394" s="5" t="s">
        <v>863</v>
      </c>
      <c r="D394" s="24" t="s">
        <v>272</v>
      </c>
      <c r="E394" s="25">
        <v>0</v>
      </c>
      <c r="F394" s="6">
        <v>0</v>
      </c>
      <c r="G394" s="6">
        <v>0</v>
      </c>
      <c r="H394" s="26">
        <v>0</v>
      </c>
      <c r="I394" s="27">
        <v>0</v>
      </c>
      <c r="J394" s="6">
        <v>0</v>
      </c>
      <c r="K394" s="28">
        <v>0</v>
      </c>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row>
    <row r="395" spans="1:43" hidden="1" x14ac:dyDescent="0.25">
      <c r="A395" s="4">
        <v>393</v>
      </c>
      <c r="B395" s="5" t="s">
        <v>864</v>
      </c>
      <c r="C395" s="5" t="s">
        <v>863</v>
      </c>
      <c r="D395" s="24" t="s">
        <v>272</v>
      </c>
      <c r="E395" s="25">
        <v>0</v>
      </c>
      <c r="F395" s="6">
        <v>0</v>
      </c>
      <c r="G395" s="6">
        <v>0</v>
      </c>
      <c r="H395" s="26">
        <v>0</v>
      </c>
      <c r="I395" s="27">
        <v>0</v>
      </c>
      <c r="J395" s="6">
        <v>0</v>
      </c>
      <c r="K395" s="28">
        <v>0</v>
      </c>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row>
    <row r="396" spans="1:43" hidden="1" x14ac:dyDescent="0.25">
      <c r="A396" s="4">
        <v>394</v>
      </c>
      <c r="B396" s="5" t="s">
        <v>865</v>
      </c>
      <c r="C396" s="5" t="s">
        <v>866</v>
      </c>
      <c r="D396" s="24" t="s">
        <v>272</v>
      </c>
      <c r="E396" s="25">
        <v>6</v>
      </c>
      <c r="F396" s="6">
        <v>106620</v>
      </c>
      <c r="G396" s="6">
        <v>87259</v>
      </c>
      <c r="H396" s="26">
        <v>0.25</v>
      </c>
      <c r="I396" s="27">
        <v>0.38619161508159816</v>
      </c>
      <c r="J396" s="6">
        <v>65444.25</v>
      </c>
      <c r="K396" s="28">
        <v>392665.5</v>
      </c>
      <c r="L396" s="7"/>
      <c r="M396" s="7"/>
      <c r="N396" s="9"/>
      <c r="O396" s="7"/>
      <c r="P396" s="7"/>
      <c r="Q396" s="7"/>
      <c r="R396" s="7"/>
      <c r="S396" s="7"/>
      <c r="T396" s="7"/>
      <c r="U396" s="7"/>
      <c r="V396" s="7"/>
      <c r="W396" s="7"/>
      <c r="X396" s="7"/>
      <c r="Y396" s="7"/>
      <c r="Z396" s="7"/>
      <c r="AA396" s="7"/>
      <c r="AB396" s="7"/>
      <c r="AC396" s="7"/>
      <c r="AD396" s="7"/>
      <c r="AE396" s="7"/>
      <c r="AF396" s="7"/>
      <c r="AG396" s="10"/>
      <c r="AH396" s="7"/>
      <c r="AI396" s="7"/>
      <c r="AJ396" s="7"/>
      <c r="AK396" s="7">
        <f>SUBTOTAL(9,L396:AJ396)</f>
        <v>0</v>
      </c>
      <c r="AL396" s="18">
        <f>+J396*AK396</f>
        <v>0</v>
      </c>
      <c r="AM396" s="7"/>
      <c r="AN396" s="7"/>
      <c r="AO396" s="7"/>
      <c r="AP396" s="7"/>
      <c r="AQ396" s="7"/>
    </row>
    <row r="397" spans="1:43" hidden="1" x14ac:dyDescent="0.25">
      <c r="A397" s="4">
        <v>395</v>
      </c>
      <c r="B397" s="5" t="s">
        <v>867</v>
      </c>
      <c r="C397" s="5" t="s">
        <v>868</v>
      </c>
      <c r="D397" s="24" t="s">
        <v>272</v>
      </c>
      <c r="E397" s="25">
        <v>0</v>
      </c>
      <c r="F397" s="6">
        <v>0</v>
      </c>
      <c r="G397" s="6">
        <v>0</v>
      </c>
      <c r="H397" s="26">
        <v>0</v>
      </c>
      <c r="I397" s="27">
        <v>0</v>
      </c>
      <c r="J397" s="6">
        <v>0</v>
      </c>
      <c r="K397" s="28">
        <v>0</v>
      </c>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row>
    <row r="398" spans="1:43" hidden="1" x14ac:dyDescent="0.25">
      <c r="A398" s="4">
        <v>396</v>
      </c>
      <c r="B398" s="5" t="s">
        <v>869</v>
      </c>
      <c r="C398" s="5" t="s">
        <v>870</v>
      </c>
      <c r="D398" s="24" t="s">
        <v>272</v>
      </c>
      <c r="E398" s="25">
        <v>2</v>
      </c>
      <c r="F398" s="6">
        <v>85296</v>
      </c>
      <c r="G398" s="6">
        <v>39849</v>
      </c>
      <c r="H398" s="26">
        <v>0.19999999999999998</v>
      </c>
      <c r="I398" s="27">
        <v>0.62625211029825545</v>
      </c>
      <c r="J398" s="6">
        <v>31879.200000000001</v>
      </c>
      <c r="K398" s="28">
        <v>63758.400000000001</v>
      </c>
      <c r="L398" s="7"/>
      <c r="M398" s="7"/>
      <c r="N398" s="9"/>
      <c r="O398" s="7"/>
      <c r="P398" s="7"/>
      <c r="Q398" s="7"/>
      <c r="R398" s="7"/>
      <c r="S398" s="7"/>
      <c r="T398" s="7"/>
      <c r="U398" s="7"/>
      <c r="V398" s="7"/>
      <c r="W398" s="7"/>
      <c r="X398" s="7"/>
      <c r="Y398" s="7"/>
      <c r="Z398" s="7"/>
      <c r="AA398" s="7"/>
      <c r="AB398" s="7"/>
      <c r="AC398" s="7"/>
      <c r="AD398" s="7"/>
      <c r="AE398" s="7"/>
      <c r="AF398" s="7"/>
      <c r="AG398" s="10"/>
      <c r="AH398" s="7"/>
      <c r="AI398" s="7"/>
      <c r="AJ398" s="7"/>
      <c r="AK398" s="7">
        <f>SUBTOTAL(9,L398:AJ398)</f>
        <v>0</v>
      </c>
      <c r="AL398" s="18">
        <f>+J398*AK398</f>
        <v>0</v>
      </c>
      <c r="AM398" s="7"/>
      <c r="AN398" s="7"/>
      <c r="AO398" s="7"/>
      <c r="AP398" s="7"/>
      <c r="AQ398" s="7"/>
    </row>
    <row r="399" spans="1:43" hidden="1" x14ac:dyDescent="0.25">
      <c r="A399" s="4">
        <v>397</v>
      </c>
      <c r="B399" s="5" t="s">
        <v>871</v>
      </c>
      <c r="C399" s="5" t="s">
        <v>872</v>
      </c>
      <c r="D399" s="24" t="s">
        <v>272</v>
      </c>
      <c r="E399" s="25">
        <v>0</v>
      </c>
      <c r="F399" s="6">
        <v>0</v>
      </c>
      <c r="G399" s="6">
        <v>0</v>
      </c>
      <c r="H399" s="26">
        <v>0</v>
      </c>
      <c r="I399" s="27">
        <v>0</v>
      </c>
      <c r="J399" s="6">
        <v>0</v>
      </c>
      <c r="K399" s="28">
        <v>0</v>
      </c>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row>
    <row r="400" spans="1:43" hidden="1" x14ac:dyDescent="0.25">
      <c r="A400" s="4">
        <v>398</v>
      </c>
      <c r="B400" s="5" t="s">
        <v>873</v>
      </c>
      <c r="C400" s="5" t="s">
        <v>874</v>
      </c>
      <c r="D400" s="24" t="s">
        <v>272</v>
      </c>
      <c r="E400" s="25">
        <v>3</v>
      </c>
      <c r="F400" s="6">
        <v>11373</v>
      </c>
      <c r="G400" s="6">
        <v>4629</v>
      </c>
      <c r="H400" s="26">
        <v>0.20000000000000004</v>
      </c>
      <c r="I400" s="27">
        <v>0.67438670535478762</v>
      </c>
      <c r="J400" s="6">
        <v>3703.2</v>
      </c>
      <c r="K400" s="28">
        <v>11109.599999999999</v>
      </c>
      <c r="L400" s="7"/>
      <c r="M400" s="7"/>
      <c r="N400" s="9"/>
      <c r="O400" s="7"/>
      <c r="P400" s="7"/>
      <c r="Q400" s="7"/>
      <c r="R400" s="7"/>
      <c r="S400" s="7"/>
      <c r="T400" s="7"/>
      <c r="U400" s="7"/>
      <c r="V400" s="7"/>
      <c r="W400" s="7"/>
      <c r="X400" s="7"/>
      <c r="Y400" s="7"/>
      <c r="Z400" s="7"/>
      <c r="AA400" s="7"/>
      <c r="AB400" s="7"/>
      <c r="AC400" s="7"/>
      <c r="AD400" s="7"/>
      <c r="AE400" s="7"/>
      <c r="AF400" s="7"/>
      <c r="AG400" s="10"/>
      <c r="AH400" s="7"/>
      <c r="AI400" s="7"/>
      <c r="AJ400" s="7"/>
      <c r="AK400" s="7">
        <f>SUBTOTAL(9,L400:AJ400)</f>
        <v>0</v>
      </c>
      <c r="AL400" s="18">
        <f>+J400*AK400</f>
        <v>0</v>
      </c>
      <c r="AM400" s="7"/>
      <c r="AN400" s="7"/>
      <c r="AO400" s="7"/>
      <c r="AP400" s="7"/>
      <c r="AQ400" s="7"/>
    </row>
    <row r="401" spans="1:43" hidden="1" x14ac:dyDescent="0.25">
      <c r="A401" s="4">
        <v>399</v>
      </c>
      <c r="B401" s="5" t="s">
        <v>875</v>
      </c>
      <c r="C401" s="5" t="s">
        <v>876</v>
      </c>
      <c r="D401" s="24" t="s">
        <v>272</v>
      </c>
      <c r="E401" s="25">
        <v>0</v>
      </c>
      <c r="F401" s="6">
        <v>0</v>
      </c>
      <c r="G401" s="6">
        <v>0</v>
      </c>
      <c r="H401" s="26">
        <v>0</v>
      </c>
      <c r="I401" s="27">
        <v>0</v>
      </c>
      <c r="J401" s="6">
        <v>0</v>
      </c>
      <c r="K401" s="28">
        <v>0</v>
      </c>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row>
    <row r="402" spans="1:43" hidden="1" x14ac:dyDescent="0.25">
      <c r="A402" s="4">
        <v>400</v>
      </c>
      <c r="B402" s="5" t="s">
        <v>877</v>
      </c>
      <c r="C402" s="5" t="s">
        <v>878</v>
      </c>
      <c r="D402" s="24" t="s">
        <v>272</v>
      </c>
      <c r="E402" s="25">
        <v>0</v>
      </c>
      <c r="F402" s="6">
        <v>0</v>
      </c>
      <c r="G402" s="6">
        <v>0</v>
      </c>
      <c r="H402" s="26">
        <v>0</v>
      </c>
      <c r="I402" s="27">
        <v>0</v>
      </c>
      <c r="J402" s="6">
        <v>0</v>
      </c>
      <c r="K402" s="28">
        <v>0</v>
      </c>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row>
    <row r="403" spans="1:43" hidden="1" x14ac:dyDescent="0.25">
      <c r="A403" s="4">
        <v>401</v>
      </c>
      <c r="B403" s="5" t="s">
        <v>879</v>
      </c>
      <c r="C403" s="5" t="s">
        <v>880</v>
      </c>
      <c r="D403" s="24" t="s">
        <v>272</v>
      </c>
      <c r="E403" s="25">
        <v>0</v>
      </c>
      <c r="F403" s="6">
        <v>0</v>
      </c>
      <c r="G403" s="6">
        <v>0</v>
      </c>
      <c r="H403" s="26">
        <v>0</v>
      </c>
      <c r="I403" s="27">
        <v>0</v>
      </c>
      <c r="J403" s="6">
        <v>0</v>
      </c>
      <c r="K403" s="28">
        <v>0</v>
      </c>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row>
    <row r="404" spans="1:43" hidden="1" x14ac:dyDescent="0.25">
      <c r="A404" s="4">
        <v>402</v>
      </c>
      <c r="B404" s="5" t="s">
        <v>881</v>
      </c>
      <c r="C404" s="5" t="s">
        <v>882</v>
      </c>
      <c r="D404" s="24" t="s">
        <v>272</v>
      </c>
      <c r="E404" s="25">
        <v>0</v>
      </c>
      <c r="F404" s="6">
        <v>0</v>
      </c>
      <c r="G404" s="6">
        <v>0</v>
      </c>
      <c r="H404" s="26">
        <v>0</v>
      </c>
      <c r="I404" s="27">
        <v>0</v>
      </c>
      <c r="J404" s="6">
        <v>0</v>
      </c>
      <c r="K404" s="28">
        <v>0</v>
      </c>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row>
    <row r="405" spans="1:43" hidden="1" x14ac:dyDescent="0.25">
      <c r="A405" s="4">
        <v>403</v>
      </c>
      <c r="B405" s="5" t="s">
        <v>883</v>
      </c>
      <c r="C405" s="5" t="s">
        <v>882</v>
      </c>
      <c r="D405" s="24" t="s">
        <v>272</v>
      </c>
      <c r="E405" s="25">
        <v>0</v>
      </c>
      <c r="F405" s="6">
        <v>0</v>
      </c>
      <c r="G405" s="6">
        <v>0</v>
      </c>
      <c r="H405" s="26">
        <v>0</v>
      </c>
      <c r="I405" s="27">
        <v>0</v>
      </c>
      <c r="J405" s="6">
        <v>0</v>
      </c>
      <c r="K405" s="28">
        <v>0</v>
      </c>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row>
    <row r="406" spans="1:43" hidden="1" x14ac:dyDescent="0.25">
      <c r="A406" s="4">
        <v>404</v>
      </c>
      <c r="B406" s="5" t="s">
        <v>884</v>
      </c>
      <c r="C406" s="5" t="s">
        <v>885</v>
      </c>
      <c r="D406" s="24" t="s">
        <v>272</v>
      </c>
      <c r="E406" s="25">
        <v>3</v>
      </c>
      <c r="F406" s="6">
        <v>116571</v>
      </c>
      <c r="G406" s="6">
        <v>45164</v>
      </c>
      <c r="H406" s="26">
        <v>0.20000000000000007</v>
      </c>
      <c r="I406" s="27">
        <v>0.69004984086951304</v>
      </c>
      <c r="J406" s="6">
        <v>36131.199999999997</v>
      </c>
      <c r="K406" s="28">
        <v>108393.59999999999</v>
      </c>
      <c r="L406" s="7"/>
      <c r="M406" s="7"/>
      <c r="N406" s="9"/>
      <c r="O406" s="7"/>
      <c r="P406" s="7"/>
      <c r="Q406" s="7"/>
      <c r="R406" s="7"/>
      <c r="S406" s="7"/>
      <c r="T406" s="7"/>
      <c r="U406" s="7"/>
      <c r="V406" s="7"/>
      <c r="W406" s="7"/>
      <c r="X406" s="7"/>
      <c r="Y406" s="7"/>
      <c r="Z406" s="7"/>
      <c r="AA406" s="7"/>
      <c r="AB406" s="7"/>
      <c r="AC406" s="7"/>
      <c r="AD406" s="7"/>
      <c r="AE406" s="7"/>
      <c r="AF406" s="7"/>
      <c r="AG406" s="10"/>
      <c r="AH406" s="7"/>
      <c r="AI406" s="7"/>
      <c r="AJ406" s="7"/>
      <c r="AK406" s="7">
        <f>SUBTOTAL(9,L406:AJ406)</f>
        <v>0</v>
      </c>
      <c r="AL406" s="18">
        <f>+J406*AK406</f>
        <v>0</v>
      </c>
      <c r="AM406" s="7"/>
      <c r="AN406" s="7"/>
      <c r="AO406" s="7"/>
      <c r="AP406" s="7"/>
      <c r="AQ406" s="7"/>
    </row>
    <row r="407" spans="1:43" x14ac:dyDescent="0.25">
      <c r="B407" s="40"/>
      <c r="C407" s="41"/>
      <c r="D407" s="41"/>
      <c r="AL407" s="42">
        <f>SUBTOTAL(9,AL3:AL406)</f>
        <v>59702658.800000004</v>
      </c>
      <c r="AN407" s="47">
        <f>SUBTOTAL(9,AN3:AN406)</f>
        <v>56377792.29999999</v>
      </c>
      <c r="AP407">
        <f>SUBTOTAL(9,AP3:AP406)</f>
        <v>8980332</v>
      </c>
      <c r="AQ407" s="48">
        <f>SUBTOTAL(9,AQ3:AQ406)</f>
        <v>65358124.29999999</v>
      </c>
    </row>
  </sheetData>
  <autoFilter ref="A1:AQ406">
    <filterColumn colId="36">
      <filters>
        <filter val="10"/>
        <filter val="105"/>
        <filter val="1085"/>
        <filter val="113"/>
        <filter val="1140"/>
        <filter val="115"/>
        <filter val="117"/>
        <filter val="118"/>
        <filter val="123"/>
        <filter val="129"/>
        <filter val="13"/>
        <filter val="1324"/>
        <filter val="1350"/>
        <filter val="138"/>
        <filter val="139"/>
        <filter val="140"/>
        <filter val="141"/>
        <filter val="146"/>
        <filter val="154"/>
        <filter val="158"/>
        <filter val="16"/>
        <filter val="160"/>
        <filter val="165"/>
        <filter val="166"/>
        <filter val="169"/>
        <filter val="17"/>
        <filter val="174"/>
        <filter val="190"/>
        <filter val="193"/>
        <filter val="20"/>
        <filter val="213"/>
        <filter val="22"/>
        <filter val="23"/>
        <filter val="25"/>
        <filter val="264"/>
        <filter val="270"/>
        <filter val="28"/>
        <filter val="292"/>
        <filter val="3"/>
        <filter val="30"/>
        <filter val="31"/>
        <filter val="386"/>
        <filter val="4"/>
        <filter val="406"/>
        <filter val="41"/>
        <filter val="45"/>
        <filter val="46"/>
        <filter val="5"/>
        <filter val="54"/>
        <filter val="56"/>
        <filter val="59"/>
        <filter val="6"/>
        <filter val="64"/>
        <filter val="66"/>
        <filter val="780"/>
        <filter val="81"/>
        <filter val="815"/>
        <filter val="83"/>
        <filter val="85"/>
        <filter val="90"/>
        <filter val="92"/>
        <filter val="95"/>
        <filter val="97"/>
        <filter val="98"/>
        <filter val="dice 149 pero faltan soportes"/>
        <filter val="dice 229 pero faltan soportes"/>
      </filters>
    </filterColumn>
  </autoFilter>
  <conditionalFormatting sqref="E2:E406">
    <cfRule type="cellIs" dxfId="2" priority="1" operator="equal">
      <formula>0</formula>
    </cfRule>
  </conditionalFormatting>
  <conditionalFormatting sqref="F2:H406 J2:J406">
    <cfRule type="expression" dxfId="1" priority="3">
      <formula>ISERROR($K2)</formula>
    </cfRule>
  </conditionalFormatting>
  <conditionalFormatting sqref="K2:K406">
    <cfRule type="expression" dxfId="0" priority="2">
      <formula>ISERROR(K2)</formula>
    </cfRule>
  </conditionalFormatting>
  <dataValidations count="3">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2:I406">
      <formula1>H2&lt;$J$11</formula1>
    </dataValidation>
    <dataValidation type="decimal" allowBlank="1" showInputMessage="1" showErrorMessage="1" errorTitle="Descuento no valido" error="Solo la mitad de los items pueden tener un descuento máximo del 25%._x000a__x000a_La otra mitad puede tener un descuento máximo del 20%." sqref="H2:H406">
      <formula1>-1</formula1>
      <formula2>$J$11</formula2>
    </dataValidation>
    <dataValidation operator="lessThan" allowBlank="1" showErrorMessage="1" errorTitle="Error" error="El valor es menor que el minimo permitido" sqref="J2:J406"/>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Danna</dc:creator>
  <cp:lastModifiedBy>Danna Salomé Martínez Ramírez</cp:lastModifiedBy>
  <dcterms:created xsi:type="dcterms:W3CDTF">2024-05-17T02:21:45Z</dcterms:created>
  <dcterms:modified xsi:type="dcterms:W3CDTF">2024-05-21T23:13:19Z</dcterms:modified>
</cp:coreProperties>
</file>